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7922E38-1573-477C-8C44-6FD91BDBEA1C}" xr6:coauthVersionLast="47" xr6:coauthVersionMax="47" xr10:uidLastSave="{00000000-0000-0000-0000-000000000000}"/>
  <bookViews>
    <workbookView xWindow="-120" yWindow="-120" windowWidth="24240" windowHeight="13020" firstSheet="1" activeTab="10" xr2:uid="{00000000-000D-0000-FFFF-FFFF00000000}"/>
  </bookViews>
  <sheets>
    <sheet name="ก.ย.68" sheetId="16" r:id="rId1"/>
    <sheet name="ส.ค.68" sheetId="15" r:id="rId2"/>
    <sheet name="ก.ค.68" sheetId="14" r:id="rId3"/>
    <sheet name="มิ.ย.68" sheetId="13" r:id="rId4"/>
    <sheet name="พ.ค.68" sheetId="12" r:id="rId5"/>
    <sheet name="เม.ย.68" sheetId="11" r:id="rId6"/>
    <sheet name="มี.ค.68" sheetId="10" r:id="rId7"/>
    <sheet name="ก.พ.68" sheetId="9" r:id="rId8"/>
    <sheet name="ม.ค.68" sheetId="8" r:id="rId9"/>
    <sheet name="ธ.ค.67" sheetId="7" r:id="rId10"/>
    <sheet name="พ.ย.67" sheetId="6" r:id="rId11"/>
    <sheet name="ต.ค.67" sheetId="5" r:id="rId12"/>
  </sheets>
  <externalReferences>
    <externalReference r:id="rId13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6" l="1"/>
  <c r="D5" i="16"/>
  <c r="D51" i="15"/>
  <c r="D5" i="15"/>
  <c r="D43" i="14"/>
  <c r="D12" i="14"/>
  <c r="D5" i="14"/>
  <c r="D39" i="13" l="1"/>
  <c r="D5" i="13"/>
  <c r="D30" i="12"/>
  <c r="D5" i="12"/>
  <c r="D33" i="11"/>
  <c r="D5" i="11"/>
  <c r="D24" i="10"/>
  <c r="D5" i="10"/>
  <c r="D31" i="9"/>
  <c r="D5" i="9"/>
  <c r="D5" i="8"/>
  <c r="D5" i="7"/>
  <c r="D5" i="6"/>
  <c r="D5" i="5"/>
</calcChain>
</file>

<file path=xl/sharedStrings.xml><?xml version="1.0" encoding="utf-8"?>
<sst xmlns="http://schemas.openxmlformats.org/spreadsheetml/2006/main" count="1974" uniqueCount="738">
  <si>
    <t>ปีงบประมาณ</t>
  </si>
  <si>
    <t>ราคากลาง (บาท)</t>
  </si>
  <si>
    <t>ราคาที่ตกลงซื้อหรือจ้าง (บาท)</t>
  </si>
  <si>
    <t>ที่</t>
  </si>
  <si>
    <t>รายชื่อผู้เสนอราคา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</si>
  <si>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</si>
  <si>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</si>
  <si>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</si>
  <si>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</si>
  <si>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เหตุผลที่คัดเลือกโดยสรุป</t>
  </si>
  <si>
    <t>ลงวันที่ของสัญญาหรือข้อตกลง</t>
  </si>
  <si>
    <t>เลขที่ใบสั่งซื้อ/จ้าง/บันทึกข้อตก/สัญญาจ้าง/สัญญาซื้อขาย  (.../2568)</t>
  </si>
  <si>
    <t>องค์การบริหารส่วนตำบลร่องฟอง อำเภอเมืองแพร่ จังหวัดแพร่</t>
  </si>
  <si>
    <t>จัดซื้ออาหารเสริม(นม) ศ.พด.ในพื้นที่ ประจำเดือน พฤศจิกายน 2567 จำนวน  21 วันทำการ ประกอบด้วย ศ.พด.ตำบลร่องฟอง นร. 40 คน จำนวน 840 กล่องๆละ 8.13 บาท และ ศ.พด.บ้านน้ำชำ นร. 16 คน จำนวน  336 กล่องๆละ 8.13 บาท</t>
  </si>
  <si>
    <t xml:space="preserve">บันทึกข้อตกลงซื้อขายน้ำมันเชื้อเพลิงและหล่อลื่น ประจำเดือน ตุลาคม 2567 - พฤศจิกายน  2567 จำนวน 2 เดือนๆละ 45,000 บาท </t>
  </si>
  <si>
    <t>จ้างเหมาบริการบุคคลธรรมดาปฏิบัติงานธุรการกองช่าง ในอัตราเดือนละ  8,500 บาท ประจำปีงบประมาณ  2568</t>
  </si>
  <si>
    <t>จ้างเหมาบริการบุคคลธรรมดา ปฏิบัติงานธุรการและปฏิบัติงานที่กองการศึกษา ประจำปีงบประมาณ 2568 อัตราเดือนละ 9,000 บาท</t>
  </si>
  <si>
    <t>จ้างเหมาบริการบุคคลธรรมดา ปฏิบัติงานการเงินและบัญชี กองการศึกษา ประจำปีงบประมาณ 2568 อัตราเดือนละ 9,000 บาท</t>
  </si>
  <si>
    <t>จ้างเหมาบริการบุคคลธรรมดาปฏิบัติงานหน้าที่การเงินและบัญชี กองสาธารณสุข ประจำปีงบประมาณ 2568 อัตราเดือนละ 9,000 บาท</t>
  </si>
  <si>
    <t>จ้างเหมาบริการบุคคลธรรมดาปฏิบ้ติหน้าที่ธุรการ กองสาธารณสุข ประจำปีงบประมาณ  2568 อัตราเดือนละ 9,000 บาท</t>
  </si>
  <si>
    <t>จ้างเหมาบริการบุคคลธรรมดาปฏิบัติหน้าที่แม่บ้าน ณ ศพด.ตำบลร่องฟอง ในวันจันทร์ พุธ และศุกร์ และ ณ ศพด.บ้านน้ำช ในวันพฤหัสบดี และวันอังคาร ในอัตราเดือนละ  8,500 บาท ประจำปีงบประมาณ  2568</t>
  </si>
  <si>
    <t>จ้างเหมากำจัดผักตบชวา วัชพืช และสิ่งกีดขวางทางน้ำในแหล่งน้ำสาธารณะในเขตพื้นที่ตำบลร่องฟอง อัตราเดือนละ 11,300 บาท ประจำปีงบประมาณ 2568</t>
  </si>
  <si>
    <t>จ้างเหมากำจัดผักตบชวา วัชพืช และสิ่งกีดขวางทางน้ำในแหล่งน้ำสาธารณะในเขตพื้นที่ตำบลน้ำชำ อัตราเดือนละ 9,500 บาท ประจำปีงบประมาณ 2568</t>
  </si>
  <si>
    <t xml:space="preserve">จ้างเหมาบริการบุคคลธรรมดาปฏิบัติหน้าที่นำเต้นแอโรบิค แก่ประชาชน ผู้สนใจ ณ ลานกีฬาสนามกีฬา อบต.ร่องฟอง เวลาปฏิบัติงาน ในวันจันทร์ พุธ และศุกร์ ประจำปีงยประมาณ 2568  ในอัตราเดือนละ 3,600 บาท </t>
  </si>
  <si>
    <t>จ้างเหมาบริการบุคคลธรรมดาปฏิบ้ติหน้าที่ธุรการ กองคลัง ประจำปีงบประมาณ  2568 อัตราเดือนละ 9,000 บาท</t>
  </si>
  <si>
    <t>จ้างเหมาบริการบุคคลธรรมดาปฏิบัติหน้าที่งานแผนที่ภาษีและทะเบียนทรัพย์สิน กองคลัง ประจำปี 2568 ในอัตราเดือนละ 8,500 บาท</t>
  </si>
  <si>
    <t>บ. พลกฤตเซอร์วิสเอ็นเนอร์ยี่ จก.</t>
  </si>
  <si>
    <t>น.ส.กัญชพร  ลือโฮ้ง</t>
  </si>
  <si>
    <t>นางผ่องพรรณ  เหมืองจา</t>
  </si>
  <si>
    <t>นางดรุณี  สีดอนทอง</t>
  </si>
  <si>
    <t>นายเกดี  ศรีชาแอน</t>
  </si>
  <si>
    <t>นายทวี  มุ่งขยัน</t>
  </si>
  <si>
    <t>นางธันยธรณ์  เขื่อนพันธ์</t>
  </si>
  <si>
    <t>นายพิเชษฐ์  สิงห์คำ</t>
  </si>
  <si>
    <t>น.ส.ณัฐพร  เดชธรรม</t>
  </si>
  <si>
    <t>น.ส.เบญจมาศ  แอบแฝง</t>
  </si>
  <si>
    <t>นายศักดิ์สุริยา  แอบแฝง</t>
  </si>
  <si>
    <t>น.ส.กัญจ์รชล  ม้าแก้ว</t>
  </si>
  <si>
    <t>เฉพาะเจาะจง</t>
  </si>
  <si>
    <t xml:space="preserve">จ้างเหมาบริการเช่าเครื่องถ่ายเอกสาร ประจำเดือน ตุลาคม  2567 - กันยายน  2568 ในอัตราเดือนละ 2,400 บาท </t>
  </si>
  <si>
    <t>หจก.พี.เจ.โอเอ เซ็นเตอร์</t>
  </si>
  <si>
    <t>จ้างเหมาเอกชนกำจัดขยะมูลฝอยและอื่นๆโดยวิธีฝังกลบ ตั้งแต่เดือน ตุลาคม 2566 - กันยายน 2567 ในอัตราเดือนละไม่เกิน  50,000 บาท</t>
  </si>
  <si>
    <t>บ.แพร่พารวย จก.</t>
  </si>
  <si>
    <t>บ.เชียงใหม่เฟชรมิลด์ จก.</t>
  </si>
  <si>
    <t>จ้างเหมาบริการตรวจเช็คและซ่อมแซมระบบโทรศัพท์ภายในสำนักงาน อบต.ร่องฟอง จำนวน  2 รายการ</t>
  </si>
  <si>
    <t>จ้างเหมาบริการจัดทำป้นกัลปพฤกษ์ ขนาดสูง  6 เมตร จำนวน  9 วง  จำนวน  1 รายการ</t>
  </si>
  <si>
    <t>จ้างเหมาบริการจัดทำป้ายไวนิลวันปิยะมหาราช สำหรับจัดกิจกรรม ขนาด 5.5 * 3 เมตร จำนวน  1 รายการ</t>
  </si>
  <si>
    <t>จ้างเหมาบริการเครื่องเสียงพร้อมเจ้าหน้าที่ควบคุมเสียง สำหรับจัดกิจกรรมพิธีการวางพวงมาลาถวยราชสักการะ เนื่องในวันปิยะมหาราช ประจำปี 2567 ในวันที่ 23 ตุลาคม 2567</t>
  </si>
  <si>
    <t>จ้างเหมาบริการซ่อมแซมรถบรรทุกน้ำดับเพลิง ทะเบียน  บท  4748 แพร่ จำนวน 20 รายการ  สำนักปลัด งานป้องกันและบรรเทาสาธารณภัย</t>
  </si>
  <si>
    <t>ร้านล้านป้าย</t>
  </si>
  <si>
    <t>บ.ศักดิ์ชัยโซลูชั่น จก.</t>
  </si>
  <si>
    <t>ร้านแพร่สังฆภัณฑ์ 2</t>
  </si>
  <si>
    <t>นายวรจักร เสนาธรรม</t>
  </si>
  <si>
    <t>บ.เชียงแสงลำปาง จก. สาขาแพร่</t>
  </si>
  <si>
    <t>เป็นผู้มีคุณสมบัติตรงตามเงื่อนไข และเสนอราคาต่ำสุด</t>
  </si>
  <si>
    <t>บันทึกข้อตกลงเลขที่  1</t>
  </si>
  <si>
    <t>บันทึกข้อตกลงเลขที่  2</t>
  </si>
  <si>
    <t>บันทึกข้อตกลงเลขที่  3</t>
  </si>
  <si>
    <t>บันทึกข้อตกลงเลขที่  4</t>
  </si>
  <si>
    <t>บันทึกข้อตกลงเลขที่  5</t>
  </si>
  <si>
    <t>บันทึกข้อตกลงเลขที่  6</t>
  </si>
  <si>
    <t>บันทึกข้อตกลงเลขที่  7</t>
  </si>
  <si>
    <t>บันทึกข้อตกลงเลขที่  8</t>
  </si>
  <si>
    <t>บันทึกข้อตกลงเลขที่  9</t>
  </si>
  <si>
    <t>บันทึกข้อตกลงเลขที่  10</t>
  </si>
  <si>
    <t>บันทึกข้อตกลงเลขที่  11</t>
  </si>
  <si>
    <t>บันทึกข้อตกลงเลขที่  12</t>
  </si>
  <si>
    <t>สัญญาเช่าเครื่องถ่ายเอกสารเลขที่ 1</t>
  </si>
  <si>
    <t>สัญญาจ้างเลขที่ 1</t>
  </si>
  <si>
    <t>ใบสั่งซื้อเลขที่ 3</t>
  </si>
  <si>
    <t>ใบสั่งจ้างเลขที่ 1</t>
  </si>
  <si>
    <t>ใบสั่งจ้างเลขที่ 2</t>
  </si>
  <si>
    <t>ใบสั่งจ้างเลขที่ 3</t>
  </si>
  <si>
    <t>ใบสั่งจ้างเลขที่ 4</t>
  </si>
  <si>
    <t>ใบสั่งจ้างเลขที่ 5</t>
  </si>
  <si>
    <t>สรุปผลการจัดซื้อหรือจัดจ้างหรือการจัดหาพัสดุของหน่วยงานประจำปีงบประมาณ พ.ศ.  2568</t>
  </si>
  <si>
    <t>ประจำเดือน ตุลาคม 2567</t>
  </si>
  <si>
    <t xml:space="preserve">ราคาที่เสนอ (บาท) </t>
  </si>
  <si>
    <t xml:space="preserve">ประกอบด้วย 1. จำนวน  </t>
  </si>
  <si>
    <t>งาน</t>
  </si>
  <si>
    <t>บาท</t>
  </si>
  <si>
    <t xml:space="preserve">                     2. จำนวนเงินงบประมาณ  </t>
  </si>
  <si>
    <t>ราคาที่เสนอ (บาท)</t>
  </si>
  <si>
    <t>จ้างเหมาบริการบุคคลธรรมดาปฏิบัติหน้าที่งานประชาสัมพันธ์ งานดูแลแว๊ปไซด์ และงานบันทึกข้อมูล อบต.ร่องฟอง สำนักปลัด อัตราเดือนละ  8,000 บาท ตั้งแต่วันที่  1 ธันวาคม 2567 - 30 กันยายน  2568</t>
  </si>
  <si>
    <t>น.ส.อมรรัตน์ ยาวิปา</t>
  </si>
  <si>
    <t>บันทึกข้อตกลงเลขที่  13</t>
  </si>
  <si>
    <t>จ้างเหมาบริการบุคคลธรรมดาปฏิบัติหน้าที่งานป้องกันและบรรเทาสาธารณภัย อบต.ร่องฟอง สำนักปลัด อัตราเดือนละ  8,000 บาท ตั้งแต่วันที่  1 ธันวาคม 2567 - 30 กันยายน  2568</t>
  </si>
  <si>
    <t>นายจิรชาต   หมื่นโฮ้ง</t>
  </si>
  <si>
    <t>บันทึกข้อตกลงเลขที่  14</t>
  </si>
  <si>
    <t xml:space="preserve">บันทึกข้อตกลงซื้อขายน้ำมันเชื้อเพลิงและหล่อลื่น ประจำเดือน ธันวาคม  2567 - มกราคม 2568 จำนวน 2 เดือนๆละ 45,000 บาท </t>
  </si>
  <si>
    <t>บันทึกข้อตกลงเลขที่  15</t>
  </si>
  <si>
    <t xml:space="preserve">จัดซื้อวัสดุไฟฟ้าและวิทยุ กองการศึกษา เพื่อใช้ในสนามกีฬาตำบลร่องฟอง จำนวน 4 รายการ </t>
  </si>
  <si>
    <t>หจก.เคซีอีอิเลคทริค</t>
  </si>
  <si>
    <t>ใบสั่งซื้อเลขที่ 4</t>
  </si>
  <si>
    <t>จัดซื้อวัสดุก่อสร้าง กองการศึกษา สำหรับซ่อมแซมห้งน้ำบริเวณสนามกีฬาตำบลร่องฟอง จำนวน  8 รายการ</t>
  </si>
  <si>
    <t>หจก.ถิ่นรุ่งเรือง</t>
  </si>
  <si>
    <t>ใบสั่งซื้อเลขที่ 5</t>
  </si>
  <si>
    <t>จัดซื้ออาหารเสริม(นม)โรงเรียนในสังกัดอื่น ประจำเดือน ธันวาคม 2567 จำนวน 18 วันทำการ ประกอบด้วย รร.บ้านร่องฟอง นร. 65 คน จำนวน 1,173 กล่องๆละ 8.13 บาท และรร.บ้านน้ำชำ นร. 50 คน จำนวน 900 กล่องๆละ 8.13 บาท</t>
  </si>
  <si>
    <t>ใบสั่งซื้อเลขที่ 7</t>
  </si>
  <si>
    <t>จ้างเหมาบริการซ่อมแซมรถยนต์ส่วนกลาง ทะเบียน กต 9112 แพร่ จำนวน 8 รายการ</t>
  </si>
  <si>
    <t>บ.แพร่ยนตรการมิตซู จก.</t>
  </si>
  <si>
    <t>ใบสั่งจ้างเลขที่ 6</t>
  </si>
  <si>
    <t>จ้างเหมาบริการจัดทำป้ายไวนิลโครงการสืบสายประเพณีงานลอยกระทง ประจำปี 2567 ขนาดไม่น้อยกว่า  1*3 เมตร จำนวน  2 ป้ายๆละ 450 บาท</t>
  </si>
  <si>
    <t>ใบสั่งจ้างเลขที่ 7</t>
  </si>
  <si>
    <t xml:space="preserve">จ้างเหมาบริการติดตั้งระบบเครื่องปรับอากาศภายในสำนักงาน สำนักปลัด (งานป้องกัน) จำนวน 2 เครื่อง  กองสาธารณสุข จำนวน 1 เครื่อง กองการศึกษา จำนวน 1 เครื่อง และระบบกล้องวงจรปิด สำนักงาน จำนวน 2 รายการ  </t>
  </si>
  <si>
    <t>หจก.ไตรสิริกรุ๊ป</t>
  </si>
  <si>
    <t>ใบสั่งจ้างเลขที่ 8</t>
  </si>
  <si>
    <t xml:space="preserve">จ้างเหมาบริการจัดสถานที่โครงการสืบสานประเพณีงานลอยกระทง ประจำปี 2567 ณ วัดร่องฟอง ตำบลร่องฟอง </t>
  </si>
  <si>
    <t>นายอิทธิเชษฐ ใจงาม</t>
  </si>
  <si>
    <t>ใบสั่งจ้างเลขที่ 9</t>
  </si>
  <si>
    <t xml:space="preserve">จ้างเหมาบริการจัดสถานที่โครงการสืบสานประเพณีงานลอยกระทง ประจำปี 2567 ณ ตำบลน้ำชำ อำเภอเมืองแพร่ </t>
  </si>
  <si>
    <t>นางหทัยกาญจน์ คำวังจันทร์</t>
  </si>
  <si>
    <t>ใบสั่งจ้างเลขที่ 10</t>
  </si>
  <si>
    <t xml:space="preserve">จ้างเหมาบริการจัดทำป้ายประชาสัมพันธ์ จำนวน  2 รายการ เพื่อใช้ติดกระจกบริเวณหน้าห้องป้องกัน </t>
  </si>
  <si>
    <t xml:space="preserve">ร้านทำป้ายงานศิลป์ </t>
  </si>
  <si>
    <t>ใบสั่งจ้างเลขที่ 11</t>
  </si>
  <si>
    <t>จ้างเหมาบริการซ่อมแซมตรวจเช็คและบำรุงรักษาเครื่องจ่ายไฟสำหรับเครื่องส่งกระจายข่าวไร้สาย จำนวน  1 รายการ</t>
  </si>
  <si>
    <t>บ.อุดมประเสริฐ จก.</t>
  </si>
  <si>
    <t>ใบสั่งจ้างเลขที่ 12</t>
  </si>
  <si>
    <t xml:space="preserve">จ้างเหมาบริการซ่อมแซมทรัพย์สิน รถบรรทุกขยะ ทะเบียน 81-2985 แพร่ พร้อมบริการ จำนวน 10 รายการ </t>
  </si>
  <si>
    <t>ร้านอู่ช่างเจ๋งไฮดรอลิค</t>
  </si>
  <si>
    <t>ใบสั่งจ้างเลขที่ 13</t>
  </si>
  <si>
    <t>จ้างเหมาบริการจัดทำป้ายไวนิลประชาสัมพันธ์ การขยายกำหนดการตาม พรบ.ภาษีที่ดินและสิ่งปลูกสร้าง จำนวน  3 รายการ (กองคลัง)</t>
  </si>
  <si>
    <t>ใบสั่งจ้างเลขที่ 14</t>
  </si>
  <si>
    <t xml:space="preserve">จ้างเหมาบริการซ่อมแซมอาคารศูนย์OTOP  (ห้องน้ำ) พร้อมวัสดุอุปกรณ์ในการดำเนินการ จำนวน  7 รายการ </t>
  </si>
  <si>
    <t>นายวรพงค์ วรรณภพ</t>
  </si>
  <si>
    <t>ใบสั่งจ้างเลขที่ 15</t>
  </si>
  <si>
    <t>ประจำเดือน พฤศจิกายน 2567</t>
  </si>
  <si>
    <t>ประจำเดือน ธันวาคม 2567</t>
  </si>
  <si>
    <r>
      <t xml:space="preserve">โครงการเสริมผิวถนนลาดยางแอสฟัลท์ติกคอนกรีต หมู่ที่  1 ตำบลร่องฟอง กว้าง  3.50 เมตร ยาว  376 เมตร หนา  0.05 เมตร หรือมีพื้นที่ไม่น้อยกว่า  1,316 ตร.ม, อบต.ร่องฟอง ด้วยวิธีประกวดราคา e-bidding </t>
    </r>
    <r>
      <rPr>
        <sz val="11"/>
        <rFont val="TH Niramit AS"/>
      </rPr>
      <t>เงินอุดหนุนเฉพาะกิจ ประจำปี 2568</t>
    </r>
  </si>
  <si>
    <t>ประกวดราคาอิเล็กทรอนิกส์ e-bidding</t>
  </si>
  <si>
    <t>หจก.ปรีชาแพร่ขนส่ง</t>
  </si>
  <si>
    <t>สัญญาจ้างเลขที่ 2</t>
  </si>
  <si>
    <t xml:space="preserve">จัดซื้อกระจกโค้งมน ขนาด 24 นิ้ว และขนาด 32 นิ้ว จำนวน 2 รายการ </t>
  </si>
  <si>
    <t>ร้านโกศัยการดับเพลิง</t>
  </si>
  <si>
    <t>ใบสั่งซื้อเลขที่ 8</t>
  </si>
  <si>
    <t>จัดซื้อชุดกีฬาและเสื้อ เพื่อร่วมแข่งขันกีฬา "ช่อแฮคัพ ต้านภัยเสพติด" ในวันที่  21-22 ธันวาคม 2567 จำนวน  2 รายการ</t>
  </si>
  <si>
    <t xml:space="preserve">ร้านเอ็น เจ สปอร์ต </t>
  </si>
  <si>
    <t>ใบสั่งซื้อเลขที่ 9</t>
  </si>
  <si>
    <t>จัดซื้อวัสดุเวชภัณฑ์ ในการส่งเสริมและสนับสนุนกิจกรรมแข่งขันกีฬา "ช่อแฮคัพ ต้านยาเสพติด" ในวันที่ 21-22 ธันวาคม 2567 จำนวน 2 รายการ</t>
  </si>
  <si>
    <t>ใบสั่งซื้อเลขที่ 10</t>
  </si>
  <si>
    <t>จัดซื้อน้ำดื่ม ชนิดขวด ขนาด 250 ml จำนวน  50 โหลกๆละ 27 บาท โครงการป้องกันและบรรเทาสาธารณภัย โยการสร้างฝายชะลอน้ำ ในวันที่ 24 ธันวาคม 2567</t>
  </si>
  <si>
    <t>ร้านน้ำดื่มในฝัน</t>
  </si>
  <si>
    <t>ใบสั่งซื้อเลขที่ 11</t>
  </si>
  <si>
    <t xml:space="preserve">จัดซื้อวัสดุตามโครงการป้องกันและบรรเทาสาธารณภัย ในวันที่ 24 ธันวาคม 2567 จำนวน 4 รายการ </t>
  </si>
  <si>
    <t>หจก.พงษ์จุฑาพาณิชย์</t>
  </si>
  <si>
    <t>ใบสั่งซื้อเลขที่ 12</t>
  </si>
  <si>
    <t xml:space="preserve">จัดซื้ออาหารเสริม(นม) ชนิดกล่อง สำหรับศูนย์พัฒนาเด็กเล็กในสังกัด อบต.ร่องฟอง ประจำเดือน มกราคม  2568 </t>
  </si>
  <si>
    <t>ใบสั่งซื้อเลขที่ 13</t>
  </si>
  <si>
    <t>จัดซื้ออาหารเสริม(นม) ชนิดกล่อง สำหรับโรงเรียนในเขตพื้นที่ (สังกัดอื่น)  ประจำเดือน มกราคม  2568</t>
  </si>
  <si>
    <t>ใบสั่งซื้อเลขที่ 14</t>
  </si>
  <si>
    <t xml:space="preserve">จ้างเหมาบริการยานพาหนะและน้ำมันและพนักงานขับเพื่อเดินทางไปราชการ ในระหว่างวันที่  16-17 ธันวาคม 2567 ณ บ.ธนาพสิษฐ จก. เลขที่  170 หมู่ที่  4 ตำบลดอยหอยหอม จังหวัดนครปฐม คณะกรรมการตรวจรับรถบรรทุกน้ำดับเพลิง </t>
  </si>
  <si>
    <t>นายธนมงคล  แก้วกัน</t>
  </si>
  <si>
    <t>ใบสั่งจ้างเลขที่ 16</t>
  </si>
  <si>
    <t>จ้างเหมาบริการจัดทำป้ายไวนิล โครงการป้องกันและบรรเทาสาธารณภัย ขนาดกว้าง 1*3 เมตร จำนวน  1 รายการ</t>
  </si>
  <si>
    <t>ใบสั่งจ้างเลขที่ 17</t>
  </si>
  <si>
    <t>จ้างเหมาบริการซ่อมแซมทรัพย์สิน รถยนต์ส่วนกลางหมายเลขทะเบียน บง.  7688 แพร่ จำนวน  32 รายการ</t>
  </si>
  <si>
    <t>นายวิทูร  ถิ่นจันทร์</t>
  </si>
  <si>
    <t>ใบสั่งจ้างเลขที่ 18</t>
  </si>
  <si>
    <t>ประจำเดือน มกราคม 2568</t>
  </si>
  <si>
    <t>โครงการเสริมผิวถนนลาดยางแอสฟัลท์ติกคอนกรีต เริ่มตั้งแต่ถนนทางหลวง พร 1134 สิ้นสุดบ้านนางสาวก่องแก้ว คำยวง หมู่ที่  3 ตำบลน้ำชำ กว้าง 4 เมตร ยาว 390 เมตร หนา 0.05 เมตร หรือมีพื้นที่ไม่น้อยกว่า 1,560 ตร.ม. อบต.ร่องฟอง ด้วยวิธีประกวดราคา e-bidding เงินอุดหนุนเฉพาะกิจ  ประจำปี 2568</t>
  </si>
  <si>
    <t>สัญญาจ้างเลขที่ 3</t>
  </si>
  <si>
    <t>หจก.ตั้นอ้ายวิศวกรรม</t>
  </si>
  <si>
    <t>หจก.แพร่มีรัตน์</t>
  </si>
  <si>
    <t>หจก.แพร่ฤทธา</t>
  </si>
  <si>
    <t>หจก.มุขมนตรีการโยธา</t>
  </si>
  <si>
    <t>โครงการก่อสร้างถนนคอนกรีตเสริมเหล็ก หมู่ที่  2 ตำบลน้ำชำ อำเภอเมืองแพร่ จังหวัดแพร่ เริ่มตั้งแต่สวนนายอุทัย คำยวง สิ้นสุดสวนนายคำ เวียงนาค (สามแยก) ขนาดกว้าง 4 เมตร ยาว  425 เมตร หนา 0.15 เมตร หรือมีพื้นที่ไม่น้อยกว่า  1,700,000 ตร.ม. อบต.ร่องฟอง ด้วยวิธีประกวดราคา e-bidding</t>
  </si>
  <si>
    <t>สัญญาจ้างเลขที่ 4</t>
  </si>
  <si>
    <t xml:space="preserve"> เงินอุดหนุนเฉพาะกิจ ประจำปี  2568</t>
  </si>
  <si>
    <t xml:space="preserve">หจก.ถิ่นรุ่งเรือง </t>
  </si>
  <si>
    <t>หจก.ประภาสิริก่อสร้าง</t>
  </si>
  <si>
    <t>บริษัทบุญสนองธุรกิจ จำกัด</t>
  </si>
  <si>
    <t>จัดซื้อวัสดุ - อุปกรณ์ โครงการวันเด็กแห่งชาติ ในวันที่ 11 มกราคม  2568  จำนวน 2 รายการ</t>
  </si>
  <si>
    <t>ร้านรุ่งเรืองพาณิชย์</t>
  </si>
  <si>
    <t>ใบสั่งซื้อเลขที่ 15</t>
  </si>
  <si>
    <t xml:space="preserve">จัดซื้อชุดตุ๊กตา ปูนปลาสเตอร์ ระบายสี คละแบบ พร้อมอุปกรณ์ จำนวน 300 ตัวๆละ 10 บาท โครงการวันเด็กแห่งชาติ ในวันที่ 11 มกราคม 2568 </t>
  </si>
  <si>
    <t>นายรณชัย กาญจนวงศ์</t>
  </si>
  <si>
    <t>ใบสั่งซื้อเลขที่ 16</t>
  </si>
  <si>
    <t xml:space="preserve">จัดซื้อชุดของสมนาคุณในการศึกษาดูงาน ตามโครงการฝึกอบรมพัฒนาศักยภาพ ผู้สูงอายุ และศึกษาดูงาน ในวันที่  14 มกราคม 2568 </t>
  </si>
  <si>
    <t>ร้านสุพรรณีเฟอร์นิเจอร์</t>
  </si>
  <si>
    <t>ใบสั่งซื้อเลขที่ 17</t>
  </si>
  <si>
    <t>จัดซื้อวัสดุงานบ้านงานครัว ครั้งที่  1 สำนักปลัด อบต.ร่องฟอง จำนวน 31 รายการ</t>
  </si>
  <si>
    <t>ใบสั่งซื้อเลขที่ 18</t>
  </si>
  <si>
    <t>จัดซื้อเสื้อกีฬา ส่งทีมกีฬาฟุตบอลเข้าร่วมการแข่งขันฟุตบอล 7 คน "อบต.เหมืองหม้อคัพ" ระหว่างวันที่  18-25 มกราคม 2568 จำนวน 2 รายการ</t>
  </si>
  <si>
    <t>ร้านกอลิล่าสปอร์แวร์</t>
  </si>
  <si>
    <t>ใบสั่งซื้อเลขที่ 19</t>
  </si>
  <si>
    <t xml:space="preserve">จัดซื้ออาหารเสริม(นม)  ชนิดกล่อง สำหรับศูนย์พัฒนาเด็กเล็กในเขตรับผิดชอบ อบต.ร่องฟอง ประจำเดือน กุมภาพันธ์ 2568 </t>
  </si>
  <si>
    <t>ใบสั่งซื้อเลขที่ 20</t>
  </si>
  <si>
    <t>จัดซื้ออาหารเสริม(นม) ชนิดกล่อง สำหรับโรงเรียนในเขตพื้นที่อื่น ประจำเดือน กุมภาพันธ์ 2568</t>
  </si>
  <si>
    <t>ใบสั่งซื้อเลขที่ 21</t>
  </si>
  <si>
    <t>จัดซื้อวัสดุโครงการป้องกันและแก้ไขปัญหาไฟป่าและหมอกควัน จำนวน  3 รายการ</t>
  </si>
  <si>
    <t>ใบสั่งซื้อเลขที่ 22</t>
  </si>
  <si>
    <t xml:space="preserve">จัดซื้อน้ำดื่มชนิดขวด ขนาด 250 มล. จำนวน  30 โหลๆละ 27 บาท โครงการป้องกันและแกไขปัญหาไฟป่าและหมอกควัน </t>
  </si>
  <si>
    <t>ใบสั่งซื้อเลขที่ 23</t>
  </si>
  <si>
    <t>จัดซื้อน้ำมันเชื้อเพลิงและหล่อลื่น เพื่อใช้ตามโครงการป้องกันและแก้ไขไฟป่าและหมอกควัน ในวันที่  14 กุมภาพันธ์  2568 จำนวน 2 รายการ</t>
  </si>
  <si>
    <t>บ.พลกฤตเซอร์วิสเอ็นจิเนียริ่ง จก.</t>
  </si>
  <si>
    <t>ใบสั่งซื้อเลขที่ 24</t>
  </si>
  <si>
    <t>จ้างเหมาบริการจัดทำป้ายไวนิล ขนาด 1*3 เมตรโครงการฝึกอบรมเพิ่มศักยภาพผู้สูงอายุและศึกษาดูงาน ระหว่างวันที่  13-14 มกราคม 2568</t>
  </si>
  <si>
    <t>ใบสั่งจ้างเลขที่ 19</t>
  </si>
  <si>
    <t xml:space="preserve">จ้างเหมาบริการซ่อมแซมทรัพย์สิน รถบรรทุกขยะ ทะเบียน  81-6968 แพร่ จำนวน  4 รายการ </t>
  </si>
  <si>
    <t>ใบสั่งจ้างเลขที่ 20</t>
  </si>
  <si>
    <t xml:space="preserve">จ้างเหมาบริการเช่าเครื่องเล่นสนาม ตามโครงการวันเด็กแห่งชาติ ในวันที่  11 มกราคม 2568 </t>
  </si>
  <si>
    <t>นายสุชาติ  จำพรต</t>
  </si>
  <si>
    <t>ใบสั่งจ้างเลขที่ 21</t>
  </si>
  <si>
    <t xml:space="preserve">จ้างเหมาบริการจัดทำป้ายไวนิล ขนาดไม่น้อยกว่า 4.90*4.90 เมตร เพื่อใช้งานตามโครงการวันเด็กแห่งชาติ ในวันที่  11 มกราคม 2568 </t>
  </si>
  <si>
    <t>ใบสั่งจ้างเลขที่ 22</t>
  </si>
  <si>
    <t xml:space="preserve">จ้างเหมาบริการเช่าเครื่องเสียงพร้อมผู้ควบคุม ตามที่ อบต.กำหนด เพื่อใช้งานตามโครงการวันเด็กแห่งชาติ ในวันที่  11 มกราคม 2568 </t>
  </si>
  <si>
    <t>นายชัยสิทธิ์  เสนาธรรม</t>
  </si>
  <si>
    <t>ใบสั่งจ้างเลขที่ 23</t>
  </si>
  <si>
    <t>จ้างเหมาบริการซ่อมแซมทรัพย์สิน เครื่องคอมพิวเตอร์ ประกอบด้วย สำนักปลัด จำนวน  4 เครื่องๆละ 300 บาท เป็นเงิน 1,200 บาท กองช่าง จำนวน  2 เครื่องๆละ 300 บาท เป็นเงิน  600 บาท และกองคลัง จำนวน  1 เครื่องๆละ 300 บาท เป็นเงิน 300 บาท</t>
  </si>
  <si>
    <t>หจก.เวิลด์ไวด์คอมพิวเตอร์</t>
  </si>
  <si>
    <t>ใบสั่งจ้างเลขที่ 24</t>
  </si>
  <si>
    <t xml:space="preserve">จ้างเหมาบริการเช่ารถโดยสารไม่ประจำทาง 2 ชั้นปรับอากาศ โครงการฝึกอบรมเพิ่มศักยภาพผู้สูงอายุ และศึกษาดูงาน ระหว่างวันที่  13 - 14 มกราคม 2568 โดยเดินทางในวันที่  14 มกราคม 2568 ไป - กลับ จำนวน  2 คันๆละ 18,000 บาท  </t>
  </si>
  <si>
    <t>นางกัลยารัตน์   พลอยเจริญ</t>
  </si>
  <si>
    <t>ใบสั่งจ้างเลขที่ 25</t>
  </si>
  <si>
    <t>จ้างเหมาบริการจัดทำป้ายไวนิลประชาสัมพันธ์การจัดเก็บภาษีป้าย ประจำปี  2568 ขนาด 1.20 * 2.40 เมตร จำนวน  6 ป้ายๆละ 432 บาท</t>
  </si>
  <si>
    <t>ใบสั่งจ้างเลขที่ 26</t>
  </si>
  <si>
    <t xml:space="preserve">จ้างเหมาบริการปรับปรุงเว๊ปไซต์ อบต.ร่องฟอง เพื่อเพิ่มประสิทธิภาพมากยิ่งขึ้น  </t>
  </si>
  <si>
    <t>บ.ไอ.ที. โกลโบล จก.</t>
  </si>
  <si>
    <t>ใบสั่งจ้างเลขที่ 27</t>
  </si>
  <si>
    <t>จ้างเหมาบริการจัดทำป้ายไวนิล โครงการป้องกันและแก้ไขปัญหาไฟป่าและหมอกควัน จำนวน  3 รายการ</t>
  </si>
  <si>
    <t>ใบสั่งจ้างเลขที่ 28</t>
  </si>
  <si>
    <t xml:space="preserve">จ้างเหมาจัดทำเสวียนไม้ไผ่ ขนาดกว้างไม่น้อยกว่า 1.8 เมตร ยาว  1.8 เมตร สูง  1 เมตร จำนวน  6 อันๆละ 1,000 บาท ตามโครงการป้องกันและแก้ไขปัญหาไฟป่าและหมอกควัน </t>
  </si>
  <si>
    <t>นายไชยา  สุทธนะ</t>
  </si>
  <si>
    <t>ใบสั่งจ้างเลขที่ 29</t>
  </si>
  <si>
    <t>ประจำเดือน กุมภาพันธ์ 2568</t>
  </si>
  <si>
    <t xml:space="preserve">จัดซื้อวัสดุไฟฟ้าและวิทยุ สำหรับวิทยุสื่อสาร จำนวน  3 รายการ </t>
  </si>
  <si>
    <t>ร้านมดเทเลคอม</t>
  </si>
  <si>
    <t>ใบสั่งซื้อเลขที่ 25</t>
  </si>
  <si>
    <t>จัดซื้อวัสดุไฟฟ้าและวิทยุ กองช่าง จำนวน  4 รายการ</t>
  </si>
  <si>
    <t>ใบสั่งซื้อเลขที่ 26</t>
  </si>
  <si>
    <t>จัดซื้อชุดกีฬาเด็กคละไซค์ และเหรียญรางวัล สำหับการแข่งขันกีฬา ศ.พด. ตำบลร่องฟอง ในวันที่ 11 กุมภาพันธ์ 2568</t>
  </si>
  <si>
    <t>บ.เดอะวิเนอร์สปอร์ต จก.</t>
  </si>
  <si>
    <t>ใบสั่งซื้อเลขที่ 27</t>
  </si>
  <si>
    <t>จัดซื้อวัสดุงานบ้านงานครัว  ศ.พด.ตำบลร่องฟอง จำนวน 20 รายการ</t>
  </si>
  <si>
    <t>ใบสั่งซื้อเลขที่ 28</t>
  </si>
  <si>
    <t xml:space="preserve">จัดซื้อวัสดุสำนักงาน กองช่าง จำนวน  9 รายการ </t>
  </si>
  <si>
    <t>ใบสั่งซื้อเลขที่ 29</t>
  </si>
  <si>
    <t>จัดซื้อครุภัณฑ์สำนักงาน ประเภทเก้าอี้สำนักงาน  กองคลัง จำนวน  2 ตัวๆละ 3,000 บาท</t>
  </si>
  <si>
    <t>หจก.ซังฮวดหลีเฟอร์นิเจอร์</t>
  </si>
  <si>
    <t>ใบสั่งซื้อเลขที่ 30</t>
  </si>
  <si>
    <t>จัดซื้อวัสดุคอมพิวเตอร์ ครั้งที่ 1 กองคลัง จำนวน 7 รายการ</t>
  </si>
  <si>
    <t>หจก.ท็อปวิวพ้อยท์</t>
  </si>
  <si>
    <t>ใบสั่งซื้อเลขที่ 31</t>
  </si>
  <si>
    <t>จัดซื้อวัสดุสำนักงาน ครั้งที่ 1 จำนวน  19 รายการ กองคลัง</t>
  </si>
  <si>
    <t>ร้านวรชิต</t>
  </si>
  <si>
    <t>ใบสั่งซื้อเลขที่ 32</t>
  </si>
  <si>
    <t>จัดซื้ออาหารเสริม(นม) โรงเรียน ในเขตพื้นที่สังกัดอื่น ประจำเดือน มีนาคม - 16 พฤษภาคม 2568 จำนวน  66 วันทำการ</t>
  </si>
  <si>
    <t>ใบสั่งซื้อเลขที่ 33</t>
  </si>
  <si>
    <t>จัดซื้ออาหารเสริม(นม) ศ.พด.ตำบลร่องฟอง ประจำเดือน มีนาคม 2568 จำนวน 20 วันทำการ</t>
  </si>
  <si>
    <t>ใบสั่งซื้อเลขที่ 34</t>
  </si>
  <si>
    <t>จัดซื้อครุภัณฑ์สำนักงาน กองการศึกษา ประเภทเก้าอี้ทำงาน จำนวน  1 ตัวๆละ 3,000 บาท</t>
  </si>
  <si>
    <t>ใบสั่งซื้อเลขที่ 35</t>
  </si>
  <si>
    <t xml:space="preserve">จัดซื้อครุภัณฑ์สำนักงาน ประเภทผ้าม่านเพื่อใช้ใน ศ.พด.บ้านน้ำชำ </t>
  </si>
  <si>
    <t>ร้านทิพปภาผ้าม่าน</t>
  </si>
  <si>
    <t>ใบสั่งซื้อเลขที่ 36</t>
  </si>
  <si>
    <t xml:space="preserve">จัดซื้อครุภัณฑ์สำนักงาน ประเภทผ้าม่าน เพื่อใช้ใน ศ.พด.ตำบลร่องฟอง </t>
  </si>
  <si>
    <t>ใบสั่งซื้อเลขที่ 37</t>
  </si>
  <si>
    <t>จัดซื้อวัสดุงานบ้านงานครัว ศ.พด.บ้านน้ำชำ จำนวน  22 รายการ</t>
  </si>
  <si>
    <t>ใบสั่งซื้อเลขที่ 38</t>
  </si>
  <si>
    <t xml:space="preserve">จ้างเหมาบริการจัดทำป้ายไวนิล ขนาด 1.70 * 4 เมตร โครงการแข่งขันกีฬา ศูนย์พัฒนาเด็กเล็ก สังกัด อบต. ในวันที่ 11 กุมภาพันธ์  2568 </t>
  </si>
  <si>
    <t>ใบสั่งจ้างเลขที่ 30</t>
  </si>
  <si>
    <t xml:space="preserve">จ้างเหมาบริการจัดทำแท่นยืนรับรางวัล ที่ 1, ที่  2 และ ที่  3 ตามที่ อบต.กำหนด ตามโครงการแข่งขันกีฬา ศ.พด.สังกัด อบต. ในวันที่  11 กุมภาพันธ์ 2568 </t>
  </si>
  <si>
    <t>นายธีรวัฒน์  แอบแฝง</t>
  </si>
  <si>
    <t>ใบสั่งจ้างเลขที่ 31</t>
  </si>
  <si>
    <t xml:space="preserve">จ้างเหมาบริการเช่าเครื่องเสียงและควบคุม ตามโครงการแข่งขันกีฬา ศ.พด.สังกัด อบต. ในวันที่  11 กุมภาพันธ์ 2568 </t>
  </si>
  <si>
    <t>ใบสั่งจ้างเลขที่ 32</t>
  </si>
  <si>
    <t>จ้างเหมาบริการจัดทำป้ายผ้าแพรลูกโป่ง ขนาด 1*1.10 เมตร ติดลูกโป่งปล่อยลอยไม่ต่ำกว่า  40 ลูก ป้ายระบุข้อความ "กีฬา ศ.พด. สังกดั อบต.ร่องฟอง  11 กุมภาพันธ์ 2568"</t>
  </si>
  <si>
    <t>นายอลงกรณ์   มงคลชัย</t>
  </si>
  <si>
    <t>ใบสั่งจ้างเลขที่ 33</t>
  </si>
  <si>
    <t>จ้างเหมาบริการเช่าชุดพร้อมอุปกรณ์ เครื่องประดับ ริ้วขบวนพาเหรด จำนวน  20 ชุด ประกอบด้วย ชุดทักชิโด้ขาว จำนวน  2 ชุด ชุดรัมเมเยอร์ จำนวน  6 ชุด แดง,ส้ม,ฟ้า,เหลือง,ชมพู,เขียว และชุดไทย จำนวน 12 ชุด</t>
  </si>
  <si>
    <t>นางลาซิล  จำปาหอม</t>
  </si>
  <si>
    <t>ใบสั่งจ้างเลขที่ 34</t>
  </si>
  <si>
    <t xml:space="preserve">จ้างเหมาบริการบุคคลเพื่อปฏิบัติงานประจำรถบรรทุกขยะ ตั้งวันที่  24 - 28 กุมภาพันธ์ 2568 เฉพาะวันทำการ </t>
  </si>
  <si>
    <t>นายบุญส่ง  เรือนงาม</t>
  </si>
  <si>
    <t>ใบสั่งจ้างเลขที่ 35</t>
  </si>
  <si>
    <t xml:space="preserve">จ้างเหมาบริการจัดทำป้ายไวนิล "ห้ามทิ้งขยะ และสิ่งปฏิกูลฯ " ขนาด 1.2*2.40 เมตร จำนวน  4 ป้ายๆละ 432 บาท </t>
  </si>
  <si>
    <t>ใบสั่งจ้างเลขที่ 36</t>
  </si>
  <si>
    <t>จ้างเหมาบริการซ่อมแซมทรัพย์สิน  รถจักรยานยนต์ส่วนกลาง ทะเบียน 471 แพร่ จำนวน 8 รายการ</t>
  </si>
  <si>
    <t>นายโกศัย  ศรีใจวงค์</t>
  </si>
  <si>
    <t>ใบสั่งจ้างเลขที่ 37</t>
  </si>
  <si>
    <t xml:space="preserve">จ้างเหมาบริการสำรวจสุนัขและแมว ทั้งที่มีเจ้าของและไม่มีเจ้าของ ประจำปี 2568 ครั้งแรก ตั้งแต่วันที่ 3 -14 มีนาคม  2568 อัตราตัวละ 6 บาท  </t>
  </si>
  <si>
    <t>นายประธาน  สิงห์คำ</t>
  </si>
  <si>
    <t>ใบสั่งจ้างเลขที่ 38</t>
  </si>
  <si>
    <t>จ้างเหมาบริการจัดทำตรายางสำนักงาน จำนวน 8 รายการ กองคลัง</t>
  </si>
  <si>
    <t>ร้านพิษณุการช่างแพร่</t>
  </si>
  <si>
    <t>ใบสั่งจ้างเลขที่ 39</t>
  </si>
  <si>
    <t>ประจำเดือน มีนาคม 2568</t>
  </si>
  <si>
    <t xml:space="preserve">บันทึกข้อตกลงซื้อขายน้ำมันเชื้อเพลิงและหล่อลื่น ประจำเดือน เมษายน  2568 - พฤษภาคม  2568 จำนวน 2 เดือนๆละ 45,000 บาท </t>
  </si>
  <si>
    <t>บันทึกข้อตกลงเลขที่  19</t>
  </si>
  <si>
    <t xml:space="preserve">โครงการก่อสร้างลำรางส่งน้ำคอนกรีตเสริมเหล็ก ขนาดกว้าง  0.40 เมตร ยาว  100 เมตร หนา 0.10 เมตร ลึก 0.40 เมตร ตั้งแต่สวนนางนงพันธ์ ปิยะกุล ถึงที่นานายสมัคร คำวังจันทร์ หมู่ที่  4 ตำบลน้ำชำ </t>
  </si>
  <si>
    <t>หจก.เออีซี (2016) เอ็นจิเนียริ่ง</t>
  </si>
  <si>
    <t>สัญญาจ้างเลขที่ 5</t>
  </si>
  <si>
    <t xml:space="preserve">โครงการก่อสร้างรางระบายน้ำคอนกรีตเสริมเหล็ก แบบมีฝาปิด ขนาดกว้าง 0.40 เมตร ยาว  90 เมตร หนา  0.10 เมตร ลึกเฉลี่ย  0.20-0.60 เมตร ตั้งแต่บ้านนางคำ มีวรรณสุกุล ถึงสวนนายหล้า วงศ์ศักดิ์สิทธิ์ หมู่ที่  2 ตำบลร่องฟอง </t>
  </si>
  <si>
    <t>ร้าน ช.ยิ่งเจริญ</t>
  </si>
  <si>
    <t>สัญญาจ้างเลขที่ 6</t>
  </si>
  <si>
    <t xml:space="preserve">โครงการก่อสร้างรางระบายน้ำคอนกรีตเสริมเหล็ก แบบมีฝาปิด ขนาดกว้าง 0.30 เมตร ยาว  86 เมตร หนา 0.10 เมตร ลึกเฉลี่ย  0.20 - 0.30 เมตร ตั้งแต่บ้านนายหล้า วงศ์ศักดิ์สิทธิ์ ถึงบ้านนายอุทัย พลรักษา หมู่ที่  4 ตำบลร่องฟอง </t>
  </si>
  <si>
    <t>สัญญาจ้างเลขที่ 7</t>
  </si>
  <si>
    <t>จัดซื้อครุภัณฑ์สำนักงาน ประเภท
เครื่องปรับอากาศ แบบแยกส่วน ขนาด 30,000 บีทียู จำนวน  2 เครื่อง  ตามบัญชีราคามาตรฐานครุภัณฑ์ สำนักงบประมาณ ประจำเดือน ธันวาคม 2567   ตามมติการประชุมสภา อบต.ร่องฟอง สมัยประชุมสามัญ ประจำปี  2568 สมัยแรก ครั้งที่  1/2568 เมื่อวันที่  10 กุมภาพันธ์  2568 มีมติเห็นชอบจ่ายขาดเงินสะสมประจำปีงบประมาณ 2568  (กองคลัง) , (กองช่าง)</t>
  </si>
  <si>
    <t>สัญญาซื้อขายเลขที่ 1</t>
  </si>
  <si>
    <t xml:space="preserve">จัดซื้อน้ำดื่ม ขนาด 250 ml จำนวน 30 โหลๆละ 27 บาท โครงการอบรมและซ้อมแผนเผชิญเหตุวาตภัย ในวันที่  21 มีนาคม 2568 </t>
  </si>
  <si>
    <t>ใบสั่งซื้อเลขที่ 39</t>
  </si>
  <si>
    <t>จัดซื้อวัสดุ-อุปกรณ์ จำนวน  6 รายการ ตามโครงการอบรมและซ้อมแผนเผชิญเหตุวาตภัย ในวันที่  21 มีนาคม 2568</t>
  </si>
  <si>
    <t>ใบสั่งซื้อเลขที่ 40</t>
  </si>
  <si>
    <t>จัดซื้อวัสดุไฟฟ้าและวิทยุ จำนวน  6 รายการ เพื่อใช้ในการปฏิบัติงาน สำนักปลัด (งานบริหารทั่วไป)</t>
  </si>
  <si>
    <t>ร้านหน่องอิเล็คทรอนิคส์</t>
  </si>
  <si>
    <t>ใบสั่งซื้อเลขที่ 41</t>
  </si>
  <si>
    <t xml:space="preserve">จัดซื้อวัสดุงานบ้านงานครัว ศ.พด. อาหารเสริมนม ประจำเดือน เมษายน - 16 พฤษภาคม 2568(ปิดภาคเรียน) จำนวน 46 วันทำการ </t>
  </si>
  <si>
    <t>ใบสั่งซื้อเลขที่ 42</t>
  </si>
  <si>
    <t>จ้างเหมาบริการจัดทำตรายางสำนักงาน จำนวน 2 รายการ กองช่าง</t>
  </si>
  <si>
    <t>ใบสั่งจ้างเลขที่ 40</t>
  </si>
  <si>
    <t>จ้างเหมาบริการจัดทำป้ายไวนิล ตามโครงการอบรมและซ้อมแผนเผชิญเหตุวาตภัย ในวันที่  21 มีนาคม 2568 จำนวน 2 รายการ</t>
  </si>
  <si>
    <t>ใบสั่งจ้างเลขที่ 41</t>
  </si>
  <si>
    <t xml:space="preserve">จ้างเหมาบริการจัดทำขบวนแห่ร่วมงานประเพณีไหว้พระธาตุช่อแฮ เมืองแพร่แห่ตุหลวง ในวันที่  8 มีนาคม 2568 </t>
  </si>
  <si>
    <t>ใบสั่งจ้างเลขที่ 42</t>
  </si>
  <si>
    <t xml:space="preserve">จ้างเหมาบริการซ่อมแซมรถบรรรทุกขยะ ทะเบียน 81-2985 แพร่ จำนวน 3 รายการ </t>
  </si>
  <si>
    <t>ร้านเคนแอร์</t>
  </si>
  <si>
    <t>ใบสั่งจ้างเลขที่ 43</t>
  </si>
  <si>
    <t>จ้างเหมาบริการซ่อมแซมทรัพย์สิน คอมพิวเตอร์  416-67-0066 หน้าห้องนายกฯ จำนวน  1 เครื่อง</t>
  </si>
  <si>
    <t>ใบสั่งจ้างเลขที่ 44</t>
  </si>
  <si>
    <t>จ้างเหมาบริการถ่ายเอกสารประกอบการประชุมการบรรยายโครงการอบรมและซ้อมแผนเผชิญเหตุวาตภัย จำนวน 70 ชุดๆละ 30 บาท</t>
  </si>
  <si>
    <t>ใบสั่งจ้างเลขที่ 45</t>
  </si>
  <si>
    <t>จ้างเหมาบริการซ่อมแซมทรัพย์สิน เครื่องพิมพ์ ทะเบียนครุภัณฑ์ 484-64-0040 กองสาธารณสุข จำนวน  1 เครื่อง</t>
  </si>
  <si>
    <t>ใบสั่งจ้างเลขที่ 46</t>
  </si>
  <si>
    <t>จ้างเหมาบริการซ่อมแซมทรัพย์สิน รถบรรทุกขยะทะเบียน 81-6986 แพร่ ระยยสายพานและหลอดไฟท้าย จำนวน  3 รายการ</t>
  </si>
  <si>
    <t>ร้านนิมิตรมอเตอร์</t>
  </si>
  <si>
    <t>ใบสั่งจ้างเลขที่ 47</t>
  </si>
  <si>
    <t>ประจำเดือน เมษายน 2568</t>
  </si>
  <si>
    <t>โครงการเสริมผิวถนนลาดยางแอสฟัลท์ติกคอนกรีต หมู่ที่  3 ตำบลร่องฟอง เริ่มตั้งแต่บ้านนายศักดิ์สิทธิ์ ลือโฮ้ง ถึงบ้านนายศุภกร  ลือโฮ้ง ขนาดกว้าง  3.00 - 3.50 เมตร ยาว  59 เมตร หนาเฉลี่ย  0.05 - 0.10 เมตร หรือมีพื้นที่ไม่น้อยกว่า  191.75 ตร.ม. จ่ายขาดเงินสะสม 2568</t>
  </si>
  <si>
    <t>สัญญาจ้างเลขที่ 8</t>
  </si>
  <si>
    <r>
      <t xml:space="preserve">โครงการเสริมผิวถนนลาดยางแอสฟัลท์ติกคอนกรีต หมู่ที่  2 ตำบลร่องฟอง เริ่มตั้งแต่บ้านนายเปล่ง วงศ์สุวรรณ ถึงบ้านนายศักดิ์ชัย เชื้อทอง ขนาดกว้าง  4.00 เมตร ยาว  107 เมตร หนาเฉลี่ย 0.05 เมตร หรือมีพื้นที่ไม่น้อยกว่า  428 ตร.ม.  </t>
    </r>
    <r>
      <rPr>
        <sz val="11"/>
        <rFont val="TH Niramit AS"/>
      </rPr>
      <t>จ่ายขาดเงินสะสม 2568</t>
    </r>
  </si>
  <si>
    <t>สัญญาจ้างเลขที่ 9</t>
  </si>
  <si>
    <r>
      <t xml:space="preserve">โครงการเสริมผิวถนนลาดยางแอสฟัลท์ติกคอนกรีต หมู่ที่  2 ตำบลร่องฟอง เริ่มตั้งแต่บ้านนายบานเย็น ปัญญาไว ถึงถนนเลียบคลองชลประทาน ซอย 22 ขวา ขนาดกว้าง  3.50 เมตร ยาว  115 เมตร หนาเฉลี่ย  0.05 เมตร หรือมีพื้นที่ไม่น้อยกว่า 402.50 ตร.ม.  </t>
    </r>
    <r>
      <rPr>
        <sz val="11"/>
        <rFont val="TH Niramit AS"/>
      </rPr>
      <t>จ่ายขาดเงินสะสม  2568</t>
    </r>
  </si>
  <si>
    <t>สัญญาจ้างเลขที่ 10</t>
  </si>
  <si>
    <r>
      <t xml:space="preserve">โครงการเสริมผิวถนนลาดยางแอสฟัลท์ติกคอนกรีตหมู่ที่  3 ตำบลร่องฟอง เริ่มตั้งแต่บ้านนายพีรพัฒน์  ลือโฮ้งถึงบ้านนายชัยนิรันทร์ เหมืองสาม ขนาดกว้าง 3.00-4.40 เมตร ยาว  135 เมตร หนาเฉลี่ย 0.05 เมตร หรือมีพื้นที่ไม่น้อยกว่า  499.50 ตร.ม. </t>
    </r>
    <r>
      <rPr>
        <sz val="11"/>
        <rFont val="TH Niramit AS"/>
      </rPr>
      <t>จ่ายขาดเงินสะสม 2568</t>
    </r>
  </si>
  <si>
    <t>สัญญาจ้างเลขที่ 11</t>
  </si>
  <si>
    <t>โครงการเสริมผิวถนนลาดยางแอสฟัลท์ติกคอนกรีต หมู่ที่  4 ตำบลร่องฟอง จำนวน  2 ช่วง ช่วงที่  1 เริ่มตั้งแต่บ้านนางเพ็ญศรี สุรวัง ถึงบ้านนางคำปลาย เขื่อนพันธ์ ขนาดกว้าง 3.40 เมตร ยาว  120 เมตร หนาเฉลี่ย 0.05 เมตร ช่วงที่  2 เริ่มตั้งแต่บ้านนายบุญส่วน กันหาประกอบ ถึ่งบ้านนางกุหลาบ รอดทุกข์ ขนาดกว้าง  3.40 เมตร ยาว  134 เมตร หนาเฉลี่ย 0.05 เมตร หรือพื้นที่ไม่น้อยกว่า 863 ตร.ม. จ่ายขาดเงินสะสม 2568</t>
  </si>
  <si>
    <t>สัญญาจ้างเลขที่ 12</t>
  </si>
  <si>
    <t>โครงการเสริมผิวถนนลาดยางแอสฟัลท์ติกคอนกรีต หมู่ที่  5 ตำบลร่องฟอง จำนวน  2 ช่วง ช่วงที่  1 เริ่มตั้งแต่บ้าน น.ส.สุมาลี ส่างส่วยยี่ ถึงบ้านนายสมศักดิ์ บุญสวรรค์ ขนาดกว้าง  3.50-5.20 เมตร ยาว  150 เมตร หนาเฉลี่ย 0.05 เมตรช่วงที่  2 เริ่มตั้งแต่โรงงานนายสุรนารถ บุญสวรรค์ ถึงบ้านนายมนัส เทพจันตา ขนาดกว้าง 3.00 เมตร ยาว  50 เมตร หนาเฉลี่ย 0.05 เมตร หรือมีพื้นที่ไม่น้อยกว่า  757.50 ตร.ม. จ่ายขาดเงินสะสม 2568</t>
  </si>
  <si>
    <t>สัญญาจ้างเลขที่ 13</t>
  </si>
  <si>
    <t>จัดซื้อวัคซีนป้องกันโรคพิษสุนัขบ้านพร้อมอุปกรณ์การฉีดโครงการสัตว์ปลอดโรคคนปลอดภัย ประจำปี 2568 จำนวน 820 ชุดๆละ 30 บาท</t>
  </si>
  <si>
    <t>ร้านทวินเคมีคอลแอนด์ซัพพลาย</t>
  </si>
  <si>
    <t>ใบสั่งซื้อเลขที่ 43</t>
  </si>
  <si>
    <t>จัดซื้อวัสดุยานพาหนะและขนส่ง ประเภทยางรถสำหรับรถยนต์ส่วนกลาง กต  9112 แพร่ ยางนอก ML215/65 R16AGIL/33 จำนวน  4 เส้นๆละ 4,500 บาท</t>
  </si>
  <si>
    <t>บ.ซีเคยางยนต์แอนด์เซอร์วิส จก.</t>
  </si>
  <si>
    <t>ใบสั่งซื้อเลขที่ 44</t>
  </si>
  <si>
    <t xml:space="preserve">จัดซื้อวัสดุ - อุปกรณ์ ในโครงการสืบสานประเพณีงานสงกรานต์ล้านนา ประจำปี  2568 จำนวน  8 รายการ ในการแข่งขันจิสะโป้กในวันที่  12 เมษายน 2568 </t>
  </si>
  <si>
    <t>ใบสั่งซื้อเลขที่ 45</t>
  </si>
  <si>
    <t>จัดซื้อถ้วยรางวัล สำหรับการแข่งขันจิสะโป้ก ในวันที่  12 เมษายน  2568 จำนวน  2 ชุดๆละ 2,500 บาท สำหรับการแข่งขัน ประเภทความไกล 3 รางวัล, ประเภทแม่นยำ  3 รางวัล</t>
  </si>
  <si>
    <t>บ.วินเนอร์สปอร์ต จก.</t>
  </si>
  <si>
    <t>ใบสั่งซื้อเลขที่ 46</t>
  </si>
  <si>
    <t xml:space="preserve">จัดซื้อขันดอกไม้ผ้า สำหรับโครงการสืบสายประเพณีงานสงกรานต์ล้านนา ประจำปี 2568 จำนวน  2 รายการ </t>
  </si>
  <si>
    <t>ร้านทิพวรรดอกไม้ประดิษฐ์</t>
  </si>
  <si>
    <t>ใบสั่งซื้อเลขที่ 47</t>
  </si>
  <si>
    <t>จัดซื้อน้ำดื่ม ขนาดบรรจุ 250 ML วัสดุสำนักงาน จำนวน 50 โหลๆละ 27 บาท  (7วันอันตราย)</t>
  </si>
  <si>
    <t>ใบสั่งซื้อเลขที่ 48</t>
  </si>
  <si>
    <t xml:space="preserve">จัดซื้อชุดสัญญาณไฟกระพริบ ระบบแผงโซล่าเซล์ ขนาด 10 วัตต์ หรือดีกว่า พร้อมแบตเตอรี่ ในตัวเก็บพลังงานขนาด 12 โวลท์ หรือดีกว่า โคมไฟหลอดไฟชนิด LED หรือดีกว่า จำนวนไม่น้อยกว่า 170 หลอด/โคม จำนวน  3 ชุดๆละ 12,500 บาท </t>
  </si>
  <si>
    <t>ใบสั่งซื้อเลขที่ 49</t>
  </si>
  <si>
    <t xml:space="preserve">จ้างเหมาบริการบุคคลเพื่อปฏิบัติงานประจำรถบรรทุกขยะ ทะเบียน 81-2985 แพร่ ตั้งแต่วันที่  18-30 เมษษยน  2568 จำนวน 9 วันทำการ </t>
  </si>
  <si>
    <t>นายชาติชาย บุตรชา</t>
  </si>
  <si>
    <t>ใบสั่งจ้างเลขที่ 48</t>
  </si>
  <si>
    <t xml:space="preserve">จ้างเหมาบริการซ่อมแซมทรัพย์สิน รถบรรทุกขยะ ทะเบียน  81-2985 แพร่ จำนวน  6 รายการ </t>
  </si>
  <si>
    <t>ใบสั่งจ้างเลขที่ 49</t>
  </si>
  <si>
    <t xml:space="preserve">จ้างเหมาบริการซ่อมแซมทรัพย์สิน รถยนต์ส่วนกลาง หมายเลขทะเบียน 741 แพร่ จำนวน  13 รายการ </t>
  </si>
  <si>
    <t>บ.แพร่ยนตรการมอเตอร์เซลล์ จก.</t>
  </si>
  <si>
    <t>ใบสั่งจ้างเลขที่ 50</t>
  </si>
  <si>
    <t>จ้างเหมาบริการจัดทำกรอบรูป ขนาด เอ4 ขนาดไม่น้อยกว่า  21*30 ซม. จำนวน  15 อันๆละ 80 บาท</t>
  </si>
  <si>
    <t>ร้านสาม ป.กรอบรูป</t>
  </si>
  <si>
    <t>ใบสั่งจ้างเลขที่ 51</t>
  </si>
  <si>
    <t>จ้างเหมาบริการจัดทำป้ายประชาสัมพันธ์โครงการคนปลอดภัยคนปลอดภัย จำนวน  2 รายการ</t>
  </si>
  <si>
    <t>ใบสั่งจ้างเลขที่ 52</t>
  </si>
  <si>
    <t>จ้างเหมาบริการซ่อมแซมทรัพย์สิน รถยนต์ส่วนกลาง ทะเบียน กต 9112 แพร่ เจียนจานเบรคหน้า จำนวน 1 คู่ๆละ 800 บาท</t>
  </si>
  <si>
    <t>บ.ซีเคยางยนต์แอนด์เซอร์วิส จก</t>
  </si>
  <si>
    <t>ใบสั่งจ้างเลขที่ 53</t>
  </si>
  <si>
    <t xml:space="preserve">จ้างเหมาบริการทำป้ายไวนิล โครงการสืบสานประเพณีสงกรานต์ล้าน ปี 2568 ขนาด 1*3 เมตร </t>
  </si>
  <si>
    <t>ใบสั่งจ้างเลขที่ 54</t>
  </si>
  <si>
    <t>จ้างเหมาบริการเช่าเครื่องเสียงและควบคุม โครงการสืบสานประเพณีสงกรานต์ล้านนา ปี 2568 ในวันที่  12 เมษายน  2568</t>
  </si>
  <si>
    <t>นายธนกฤต มะโนโฮ้ง</t>
  </si>
  <si>
    <t>ใบสั่งจ้างเลขที่ 55</t>
  </si>
  <si>
    <t>จ้างเหมาบริการจัดขบวนแห่งานสงกรานต์ ตำบลน้ำชำ ในวันที่  13 เมษายน  2568 ณ ศาลาอเนกประสงค์ หมู่ที่  1 ตำบลน้ำชำ</t>
  </si>
  <si>
    <t>ใบสั่งจ้างเลขที่ 56</t>
  </si>
  <si>
    <t xml:space="preserve">จ้างเหมาบริการจัดขบวนแห่งานสงกรานต์ ตำบลร่องฟอง  ในวันที่  15 เมษายน  2568 ณ วัดร่องฟอง </t>
  </si>
  <si>
    <t>นายศักดิ์สิทธิ์ ลือโฮ้ง</t>
  </si>
  <si>
    <t>ใบสั่งจ้างเลขที่ 57</t>
  </si>
  <si>
    <t>จ้างเหมาบริการทำป้ายไวนิลประชาสัมพันธ์ ขนาด 2*3 เมตร จำนวน  2 ป้าย (งานป้องกัน)</t>
  </si>
  <si>
    <t>ใบสั่งจ้างเลขที่ 58</t>
  </si>
  <si>
    <t xml:space="preserve">จ้างเหมาบริการเช่ารถแห่เครื่องเสียงพร้อมผู้ควบคุมงานประเพณีสงกรานต์ล้านนา ประจำปี 2568 ในวันที่ 15 เมษายน 2568 </t>
  </si>
  <si>
    <t>นายรุ่งเพชร มาอุ่น</t>
  </si>
  <si>
    <t>ใบสั่งจ้างเลขที่ 59</t>
  </si>
  <si>
    <t>จ้างเหมาบริการซ่อมแซมทรัพย์สินรถบรรทุกน้ำอเนกประสงค์ บท 4748 แพร่ จำนวน 3 รายการ</t>
  </si>
  <si>
    <t>นายจำรงค์ ฮ้อขัด</t>
  </si>
  <si>
    <t>ใบสั่งจ้างเลขที่ 60</t>
  </si>
  <si>
    <t>ประจำเดือน พฤษภาคม 2569</t>
  </si>
  <si>
    <r>
      <t xml:space="preserve">โครงการเจาะบ่อน้ำบาดาล องค์การบริหารส่วนตำบลร่องฟอง หมู่ที่  3 ตำบลร่องฟอง ขนาดบ่อ 6 นิ้ว ความลึกไม่น้อยกว่า  180 เมตร จำนวน  1 บ่อ ตามแบบแปลนของ อบต.ร่องฟอง </t>
    </r>
    <r>
      <rPr>
        <sz val="11"/>
        <rFont val="TH Niramit AS"/>
      </rPr>
      <t xml:space="preserve">จ่ายขาดเงินสะสม 2568 </t>
    </r>
  </si>
  <si>
    <t>ร้านแม่ยางตาลบาดาล</t>
  </si>
  <si>
    <t>สัญญาจ้างเลขที่ 14</t>
  </si>
  <si>
    <r>
      <t xml:space="preserve">โครงการก่อสร้างถนนคอนกรีตเสริมเหล็ก ตั้งแต่บ้านนางหนุ่ม อวยชัย ถึงบ้านนายธีรพันธ์  อินหอม หมู่ที่  2 ตำบลน้ำชำ ขนาดกว้าง  4 เมตร ยาว  45 เมตร หนา 0.15 เมตรหรือมีพื้นที่ไม่น้อยกว่า 180 ตร.ม. ตามแบบแปลนของ อบต.ร่องฟอง </t>
    </r>
    <r>
      <rPr>
        <sz val="11"/>
        <rFont val="TH Niramit AS"/>
      </rPr>
      <t xml:space="preserve">จ่ายขาดเงินสะสม 2568 </t>
    </r>
  </si>
  <si>
    <t>สัญญาจ้างเลขที่ 15</t>
  </si>
  <si>
    <r>
      <t xml:space="preserve">โครงการขยายไหล่ทางถนน คสล. ถนนรอบวัดน้ำชำ หมู่ที่  4 ตำบลน้ำชำ ขนาดกว้างเฉลี่ย 0.50 - 2.00 เมตร ยาว  145 เมตร หนา  0.10 เมตร หรือพื้นที่ไม่น้อยกว่า 189 ตร.ม. ตามแบบแปลน อบต.ร่องฟอง  </t>
    </r>
    <r>
      <rPr>
        <sz val="11"/>
        <rFont val="TH Niramit AS"/>
      </rPr>
      <t>จ่ายขาดเงินสะสม 2568</t>
    </r>
  </si>
  <si>
    <t>สัญญาจ้างเลขที่ 16</t>
  </si>
  <si>
    <r>
      <t xml:space="preserve">โครงการก่อสร้างถนน คสล. ตั้แต่บ้านนายเสก กาทองทุ่ง ถึงบ้านนางนวล นาแหลม หมู่ที่  1 ตำบลร่องฟอง ขนาดกว้าง  3 เมตร ยาว  52 เมตร หนา 0.15 เมตร หรือมีพ.ท.ไม่น้อยกว่า  156 ตร.ม. ตามแบบแปลน อบต.ร่องฟอง  </t>
    </r>
    <r>
      <rPr>
        <sz val="11"/>
        <rFont val="TH Niramit AS"/>
      </rPr>
      <t xml:space="preserve">จ่ายขาดเงินสะสม ประจำปี  2568 </t>
    </r>
  </si>
  <si>
    <t>สัญญาจ้างเลขที่ 17</t>
  </si>
  <si>
    <r>
      <t>โครงการก่อสร้างถนน คสล. ตั้งแต่บ้าน น.ส.ไข่มุก หมื่นโฮ้ง ถึงโรงงานนายจันเอก สุทฎิฐิพันธ์ หมู่ที่  3 ตำบลร่องฟอง กว้าง 3.50 เมตร ยาว  40 เมตร หนา 0.15 เมตร หรือมีพ.ท.ไม่น้อยกว่า 140 ตร.ม. ตามแบบแปลนของ อบต.ร่องฟอง</t>
    </r>
    <r>
      <rPr>
        <sz val="11"/>
        <rFont val="TH Niramit AS"/>
      </rPr>
      <t>จ่ายขาดเงินสะสม ประจำปี 2568</t>
    </r>
  </si>
  <si>
    <t>สัญญาจ้างเลขที่ 18</t>
  </si>
  <si>
    <t>จัดซื้อครุภัณฑ์คอมพิวเตอร์ หรืออิเล็กทรอนิกส์ จำนวน  4 รายการ ประกอบด้วย 1)เครื่องคอมพิวเตอร์สำหรับงานประมวลผล แบบที่  1 (จอแสดงภาพขนาดไม่น้อยกว่า 19 นิ้ว) จำนวน  1 เครื่องๆละ 24,000 บาท  ศ.พด.ต.ร่องฟอง  2)เครื่องคอมพิวเตอร์ชนิดพกพา (Note Book) สำหรับประมวลผล จำนวน  1 เครื่องๆละ 24,000 บาท สป.งานป้องกันและบรรเทา  3)เครื่องพิมพ์แบบฉีดหมึกพร้อมติดตั้งหมึกพิมพ์(Ink Tank Printer) จำนวน  2 เครื่อง ๆละ 4,100 บาท เป็นเงิน 8,200 บาท   สป. บริหารงานทั่วไป , ศ.พด.ต.ร่องฟอง  4)เครื่องพิมพ์ Multifunction แบบฉีดหมึกพร้อมติดตั้งหมึกพิมพ์ (Ink Tank Printer) จำนวน  2 เครื่อง ๆละ 8,000 บาท เป็นเงิน 16,000 บาท  สป.บริหารงานทั่วไป , บริหารงานคลัง</t>
  </si>
  <si>
    <t>สัญญาซื้อขายคอมพิวเตอร์เลขที่ 1</t>
  </si>
  <si>
    <t xml:space="preserve">จัดซื้อวัสดุสำนักงาน กองการศึกษา จำนวน  22 รายการ  เพื่อใช้ในการปฏิบัติงาน กองการศึกษา อบต.ร่องฟอง </t>
  </si>
  <si>
    <t>ใบสั่งซื้อเลขที่ 50</t>
  </si>
  <si>
    <t>จัดซื้อวัสดุงานบ้านงานครัว จำนวน 2 รายการ เพื่อใช้ในการบริหารจัดการสำนักปลัด อบต.ร่องฟอง</t>
  </si>
  <si>
    <t>ใบสั่งซื้อเลขที่ 51</t>
  </si>
  <si>
    <t>จัดซื้อวัสดุคอมพิวเตอร์ จำนวน  12 รายการ เพื่อใช้ในการปฏิบัติงาน กองศึกษา อบต.ร่องฟอง</t>
  </si>
  <si>
    <t>ใบสั่งซื้อเลขที่ 52</t>
  </si>
  <si>
    <t xml:space="preserve">จัดซื้อวัสดุเครื่องดับเพิลงประเภทสายส่งน้ำดับเพลิง ชนิดผ้ายางใยสังเคราะห์พร้อมข้อต่อแบบสวมเร็วชนิดทองเหลือง ขนาดเส้นผ่าศูนย์กลางของสาย  1.5 นิ้ว ความยาวเส้นละ 20 เมตร จำนวน 3 เส้นๆละ 7,900 บาท  </t>
  </si>
  <si>
    <t>ใบสั่งซื้อเลขที่ 53</t>
  </si>
  <si>
    <t>จัดซื้อครุภัณฑ์งานบ้านงานครัว ประเภทเครื่องซักผ้า ขนาดไม่น้อยกว่า  20 กก. เป็นเครื่องถังเดี่ยว ฝาบน มีระบบปั่นแห้งหรือหมาด ไม่น้อยกว่า 500 รอบ/นาที เพื่อใช้ในการจัดการ ศูนย์พัฒนาเด็กเล็กตำบลร่องฟอง จำนวน  1 เครื่อง</t>
  </si>
  <si>
    <t>บริษัท ศักดิ์ชัย โซลูชั่น จำกัด</t>
  </si>
  <si>
    <t>ใบสั่งซื้อเลขที่ 54</t>
  </si>
  <si>
    <t xml:space="preserve">จัดซื้อครุภัณฑ์สำรวจ จำนวน  2 รายการ ประกอบด้วย ขาตั้งกล้องอลูมิเนียม  1 อันๆละ 5,000 บาท และไม้สต๊าฟฯ แบบชักความยาว  5 เมตร จำนวน  1อัน ๆละ 3,00 บาท </t>
  </si>
  <si>
    <t>ร้าน เอ.ที.เซอร์เวย์ดีเวลลอปเม้นท์</t>
  </si>
  <si>
    <t>ใบสั่งซื้อเลขที่ 55</t>
  </si>
  <si>
    <t>จัดซื้อวัสดุสำหรับผ่าตัดทำหมันสุนัขแมวจรจัดในพ.ท.จำนวน  9 รายการ โครงการสัตว์ปลอดโรคคนปลอดภัย</t>
  </si>
  <si>
    <t>ใบสั่งซื้อเลขที่ 56</t>
  </si>
  <si>
    <t>จัดซื้อทราบเคลือสารกำจัดลูกน้ำยุง มี Temephos 1% ชนิดซอง ขนาดบรรจุ 50 กรัม (500ซอง/ถัง) จำนวน  15 ถังๆละ 3,000 บาท</t>
  </si>
  <si>
    <t>ใบสั่งซื้อเลขที่ 57</t>
  </si>
  <si>
    <t>จัดซื้อวัสดุงานบ้านงานครัว ประเภทถังขยะทั่วไป จำนวน  16 ใบ และขยะรีไซเคิล จำนวน  9 ใบ รวม 25 ใบๆละ 1,900 บาท เป็นเงิน 47,500 บาท</t>
  </si>
  <si>
    <t>ใบสั่งซื้อเลขที่ 58</t>
  </si>
  <si>
    <t xml:space="preserve">จัดซื้อครุภัณฑ์สำนักงาน ประเภทตู้บานเลื่อนกระจก ขนาด ก*ย*ส ไม่น้อยกว่า  40*100*80 ซม. จำนวน  1 หลัง กองสาธารณสุข(โอนตั้งจ่ายรายการใหม่) </t>
  </si>
  <si>
    <t>ใบสั่งซื้อเลขที่ 59</t>
  </si>
  <si>
    <t xml:space="preserve">จัดซื้อครุภัณฑ์สำนักงาน ประเภทพัดลมติดผนัง ขนาดใบพัด 16 นิ้ว จำนวน  1 เครื่อง กองสาธารณสุข (โอนตั้งจ่ายรายการใหม่) </t>
  </si>
  <si>
    <t>บ.อุษาปราชยาดา จก</t>
  </si>
  <si>
    <t>ใบสั่งซื้อเลขที่ 60</t>
  </si>
  <si>
    <t xml:space="preserve">จัดซื้ออาหารเสริม(นม) ชนิดกล่อง ประจำเดือน มิถุนายน  2568 จำนวน  29 วัน ประกอบด้วย ศ.พด.ต.ร่องฟอง จำนวน  37 คนๆละ 29 วัน จำนวน 1,073 กล่อง และศ.พด.บ้านน้ำชำ นักเรียน  12 คนๆละ 29 วัน จำนวน 348 กล่อง </t>
  </si>
  <si>
    <t>บ.โกลด์มิลค์ จก</t>
  </si>
  <si>
    <t>ใบสั่งซื้อเลขที่ 61</t>
  </si>
  <si>
    <t>จัดซื้ออาหารเสริม(นม) ชนิดกล่อง ประจำเดือน มิถุนายน  2568 จำนวน  29 วัน ประกอบด้วย รร.บ้านร่องฟอง จำนวนนักเรียน 52 คน จำนวน  1,508 กล่อง และรร.บ้านน้ำชำ นักเรียน 54 คน จำนวน 1,566 กล่อง</t>
  </si>
  <si>
    <t>ใบสั่งซื้อเลขที่ 62</t>
  </si>
  <si>
    <t>จัดซื้อวัสดุยานพาหนะและขนส่ง ประเภทยางรถสำหรับรถบรรทุกน้ำ ทะเบียน บท  4748 แพร่  ยางนอก+ใน+รอง BS750R16 14PR R156 จำนวน  2 ชุดๆละ 6,800 บาท  รีเทริน์ 2เส้นๆละ 300 บาท (13,600 -600 บาท)</t>
  </si>
  <si>
    <t>ใบสั่งซื้อเลขที่ 63</t>
  </si>
  <si>
    <t>จ้างเหมาบริการจัดทำป้ายไวนิลประชาสัมพันธ์ 6 รายการ กองการศึกษา</t>
  </si>
  <si>
    <t>ใบสั่งจ้างเลขที่ 61</t>
  </si>
  <si>
    <t>จ้างเหมาบริการจัดทำป้ายทางหนีไฟ ขนาด 20*30 ซม. ป้ายอะคิลิค สำหรับ ศ.พด.ในสังกัด จำนวน  6 ป้ายๆละ 120 บาท</t>
  </si>
  <si>
    <t>ใบสั่งจ้างเลขที่ 62</t>
  </si>
  <si>
    <t>จ้างเหมาบริการซ่อมแซมทรัพย์สิน รถจักรยานยนต์ ทะเบียน กษฉ 805 แพร่ จำนวน 3 รายการ</t>
  </si>
  <si>
    <t>ใบสั่งจ้างเลขที่ 63</t>
  </si>
  <si>
    <t>ประจำเดือน มิถุนายน 2568</t>
  </si>
  <si>
    <t xml:space="preserve">โครงการก่อสร้างถนน คสล.พร้อมรางระบายน้ำ คสล. ภายในบริเวณฌาปนสถานบ้านร่องฟอง หมู่ที่  3 ตำบลร่องฟอง ถนน คสล.เริ่มจากทางหลวงแผ่นดิน หมายเลข  4011 ถึงหน้าศาลาประกอบศาสนกิจ กว้าง 4 เมตร ยาว  95 เมตร หนา 0.15 เมตร หรือมีพ.ท.ไม่น้อยกว่า 380 ตร.ม. พร้อมรางระบายน้ำ คสล.กว้าง 0.30 เมตร ยาว 95 เมตร ลึกเฉลี่ย 0.20-0.30 เมตร  จ่ายขาดเงินสะสม ปี 2568 ครั้งที่  1 เมื่อวันที่ 10 มิถุนายน  2568 </t>
  </si>
  <si>
    <t>สัญญาจ้างเลขที่ 19</t>
  </si>
  <si>
    <t xml:space="preserve">โครงการเสริมผิวถนนลาดยางแอสฟัลท์ติกคอนกรีต หมู่ที่  3 เชื่อมหมู่ที่  1 ตำบลน้ำชำ  เริ่มตั้งแต่ทางหลวงชนบท สาย 4018 บ้านนางวิลาพร วุฒิ ถึงบ้านนายประทีป เดชอุปการ ขนาดกว้ว 4-4.70 เมตร ยาว  537 เมตร หนาเฉลี่ย 0.05 เมตร หรือมีพ.ท.ไม่น้อยกว่า 2,288 ตร.ม. ตามแบบแปลนของ อบต.ร่องฟอง e-bidding จ่ายขาดเงินสะสม ปี 2568 ครั้งที่  1 เมื่อวันที่ 10 มิถุนายน  2568 </t>
  </si>
  <si>
    <t>หจก.รุ่งโพธิ์  สลิตา</t>
  </si>
  <si>
    <t>สัญญาจ้างเลขที่ 20</t>
  </si>
  <si>
    <t>หจก.สินทวีเคหะกิจ</t>
  </si>
  <si>
    <r>
      <t xml:space="preserve">โครงการก่อสร้างถนนคอนกรีตเสริมเหล็ก ตั้งแต่บ้านนายไพรัช ชัยละคร ถึงโรงงานนายประยุทธ  จำปาหอม หมู่ที่  1 ตำบลร่องฟอง ถนนคอนกรีตเสริมเหล็ก ขนาดกว้าง  3 เมตร ยาว  112 เมตร หนา  0.15 เมตร หรือมีพ.ท.รวมไม่น้อยกว่า 336 ตร.ม. </t>
    </r>
    <r>
      <rPr>
        <sz val="11"/>
        <rFont val="TH Niramit AS"/>
      </rPr>
      <t xml:space="preserve">ข้อบัญญัติงบประมาณ 2568 </t>
    </r>
  </si>
  <si>
    <t>สัญญาจ้างเลขที่ 21</t>
  </si>
  <si>
    <r>
      <t xml:space="preserve">โครงการก่อสร้างถนนคอนกรีตเสริมเหล็ก ตั้งแต่บ้านนายกฤษดากร ธุรกิจ สิ้นสุดบ้านนางเล็ก  แพรใจ หมู่ที่  4 ตำบลร่องฟอง ถนนคอนกรีตเสริมเหล็ก ขนาดกว้าง  4 เมตร ยาว  33 เมตร หนา  0.15 เมตร หรือมีพ.ท.ไม่น้อยกว่า  132 ตร.ม. </t>
    </r>
    <r>
      <rPr>
        <sz val="11"/>
        <rFont val="TH Niramit AS"/>
      </rPr>
      <t>ข้อบัญญัติงบประมาณ 2568</t>
    </r>
  </si>
  <si>
    <t>สัญญาจ้างเลขที่ 22</t>
  </si>
  <si>
    <r>
      <t xml:space="preserve">โครงการก่อสร้างถนนคอนกรีตเสริมเหล็ก ตั้งแต่บ้านนายประชัน วุฒิ สิ้นสุดคลองชลประทาน หมู่ที่  3 ตำบลน้ำชำ ถนนคอนกรีตเสริมเหล็ก ขนาดกว้าง  3 เมตร ยาว  155 เมตร หนา  0.15 เมตร หรือมีพ.ท.ไม่น้อยกว่า  465 ตร.ม. </t>
    </r>
    <r>
      <rPr>
        <sz val="11"/>
        <rFont val="TH Niramit AS"/>
      </rPr>
      <t>ข้อบัญญัติงบประมาณ  2568</t>
    </r>
  </si>
  <si>
    <t>สัญญาจ้างเลขที่ 23</t>
  </si>
  <si>
    <t xml:space="preserve">โครงการเสริมผิวถนนลาดยางแอสฟัลท์ติกคอนกรีต หมู่ที่ 1 ตำบลร่องฟอง ตั้งแต่บ้านนางขวัญดาว  สุทธนะ ถึงบ้านนายถวิล  โฮ้งจิก   กว้าง  4.00 เมตร ยาว  56 เมตร หนาเฉลี่ย 0.05 เมตร หรือมีพ้นที่ไม่น้อยกว่า  224 ตารางเมตร องค์การบริหารส่วนตำบลร่องฟอง อำเภอเมืองแพร่ จังหวัดแพร่  เงินอุดหนุนเฉพาะกิจ เงินเหลือจ่าย ปี  2568 </t>
  </si>
  <si>
    <t>สัญญาจ้างเลขที่ 24</t>
  </si>
  <si>
    <t xml:space="preserve">โครงการเสริมผิวถนนลาดยางแอสฟัลท์ติกคอนกรีต หมู่ที่ 1 ตำบลร่องฟอง ตั้งแต่สามแยกพร้าโต้ ถึงบ้านนางขวัญดาว สุทธนะ กว้าง  4.00 เมตร ยาว  70 เมตร หนาเฉลี่ย 0.05 เมตร หรือมีพื้นที่ไม่น้อยกว่า  280 ตารางเมตร องค์การบริหารส่วนตำบลร่องฟอง อำเภอเมืองแพร่ จังหวัดแพร่  งินอุดหนุนเฉพาะกิจ เงินเหลือจ่าย ปี  2568 </t>
  </si>
  <si>
    <t>สัญญาจ้างเลขที่ 25</t>
  </si>
  <si>
    <t xml:space="preserve"> โครงการเสริมผิวถนนลาดยางแอสฟัลท์ติกคอนกรีต หมู่ที่ 1 ตำบลร่องฟอง ตั้งแต่บ้านนายถวิล   โฮ้งจิก ถึงบ้านนายบุญส่ง  แก้ววารี กว้าง 4 เมตร ยาว  77 เมตร หนาเฉลี่ย  0.05 เมตร หรือมีพื้นที่ไม่น้อยกว่า  308 ตารางเมตร  องค์การบริหารส่วนตำบลร่องฟอง อำเภอเมืองแพร่ จังหวัดแพร่  เงินอุดหนุนเฉพาะกิจ เงินเหลือจ่าย ปี  2568 </t>
  </si>
  <si>
    <t>สัญญาจ้างเลขที่ 26</t>
  </si>
  <si>
    <t xml:space="preserve">โครงการเสริมผิวถนนลาดยางแอสฟัลท์ติกคอนกรีต หมู่ที่  1 ตำบลร่องฟอง ขนาดกว้าง 4.00 เมตร ยาว 170 เมตร หนาเฉลี่ย  0.05 เมตร หรือมีพื้นที่ไม่น้อยกว่า  680 ตารางเมตร  ตามแบบแปลนของ อบต.ร่องฟอง  จ่ายขาดเงินสะสม ปี  2568 ครั้งที่  1 เมื่อวันที่  10 กุมภาพันธ์ 2568 </t>
  </si>
  <si>
    <t>สัญญาจ้างเลขที่ 27</t>
  </si>
  <si>
    <t xml:space="preserve">โครงการก่อสร้างเสริมผิวถนนลาดยางแอสฟัลท์ติกคอนกรีต ช่วงที่  1 จากบ้านนายเหรียญทอง แก้วมาลากุล ถึงสี่แยกบ้านนายบรรจง  เหมืองอุ่น กว้าง  3.50 เมตร ยาว  39 เมตร หนาเฉลี่ย 0.05 เมตร หมู่ที่  5 ตำบลร่องฟอง ช่วงที่  2 จากบ้านนางประพิศ  เสนาธรรม ถึงสามแยกบ้านนางปนัดดา สืบน้อย กว้าง  3.00 – 3.50 เมตร ยาว  93 เมตร หนาเฉลี่ย  0.05 เมตร หรือมีพื้นที่ไม่น้อยกว่า 438.75 ตารางเมตร  ตามแบบแปลนของ อบต.ร่องฟอง  จ่ายขาดเงินสะสม ปี 2568 ครั้งที่  2 เมื่อวันที่  19 พฤษภาคม 2568 </t>
  </si>
  <si>
    <t>สัญญาจ้างเลขที่ 28</t>
  </si>
  <si>
    <t>จัดซื้อครุภัณฑ์งานบ้านงานครัวตู้เย็น ขนาดไม่น้อยกว่า  7 คิวบิกฟุต ตามมาตรฐานครุภัณฑ์ ฉบับเดือน ธันวาคม 2567 จำนวน  1 เครื่อง  สำนักปลัด</t>
  </si>
  <si>
    <t>ใบสั่งซื้อเลขที่ 64</t>
  </si>
  <si>
    <t xml:space="preserve">จัดซื้อครุภัณฑ์สำนักงาน จำนวน  4 รายการ ประกอบด้วย ตามข้อบัญญัติ 2568 โต๊ะเอนกประสงค์ ขนาดไม่น้อยกว่า 60*180*173 ซม. จำนวน 5 ตัวๆละ 12,500 บาท และเก้าอี้ทำงาน จำนวน  3 ตัวๆละ 3,000 บาท เป็นเงิน 9,000 บาท และตั้งโอนรายการใหม่ เก้าอี้ทำงาน จำนวน  1 ตัวๆละ 5,500 บาท โต๊ะทำงาน ขนาด 153*77*75 ซม.พร้อมกระจก จำนวน 1 ตัวๆละ 7,200 บาท </t>
  </si>
  <si>
    <t>ใบสั่งซื้อเลขที่ 65</t>
  </si>
  <si>
    <t>จัดซื้อครุภัณฑ์สำนักงาน ประเภทผ้าม่าน เพื่อใช้ในสำนักงาน  กองคลัง สำนักปลัด ห้องป้องกัน ห้องสาธารณสุข, ห้องปั้มยาม และห้องการศึกษา</t>
  </si>
  <si>
    <t>ใบสั่งซื้อเลขที่ 66</t>
  </si>
  <si>
    <t xml:space="preserve">จัดซื้อวัสดุสำนักงาน ครั้งที่  1/2568 จำนวน  32 รายการ เพื่อใช้งาน สำนักปลัด </t>
  </si>
  <si>
    <t>ใบสั่งซื้อเลขที่ 67</t>
  </si>
  <si>
    <t>จัดซื้อครุภัณฑ์สำนักงาน ตู้เก็บเอกสารแบบทึก ขนาด 4 ฟตุ เพื่อใช้งาน กองช่าง</t>
  </si>
  <si>
    <t>ใบสั่งซื้อเลขที่ 68</t>
  </si>
  <si>
    <t>จัดซื้อวัสดุ-อุปกรณ์ ดำเนินการตามโครงการสืบทอดประเพณีทางศาสนาเนื่องในวันเข้าพรรษา ปี 2568 จำนวน  11 รายการ</t>
  </si>
  <si>
    <t>ร้านแพร่สังฆภัณฑ์</t>
  </si>
  <si>
    <t>ใบสั่งซื้อเลขที่ 69</t>
  </si>
  <si>
    <t>จัดซื้อวัสดุ-อุปกรณ์โครงการไหว้ครู ศ.พด.ตำบลร่องฟอง จำนวน 5 รายการ</t>
  </si>
  <si>
    <t>ร้านหนังสือข้าวฟ่าง</t>
  </si>
  <si>
    <t>ใบสั่งซื้อเลขที่ 70</t>
  </si>
  <si>
    <t>จัดซื้อวัสดุ-อุปกรณ์โครงการไหว้ครู ศ.พด.บ้านน้ำชำ จำนวน  3 รายการ</t>
  </si>
  <si>
    <t>ใบสั่งซื้อเลขที่ 71</t>
  </si>
  <si>
    <t>จัดซื้อวัสดุยานพาหนะและขนส่ง ประเภทยางรถบรรทุกน้ำ ทะเบียน  4748 แพร่  ยางนอก+ใน+รอง 13S750R1614PR R156 จำนวน 1ชุดๆละ 6,800 บาท</t>
  </si>
  <si>
    <t>ใบสั่งซื้อเลขที่ 72</t>
  </si>
  <si>
    <t>จัดซื้อชุดตรวจสารเสพติก+อุปกรณ์ ตามโครงการป้องกันและแก้ไขปัญหายาเสพติด จำนวน 2 กล่องๆละ 1,900 บาท</t>
  </si>
  <si>
    <t>หจก.ไบโอเมดิซายด์</t>
  </si>
  <si>
    <t>ใบสั่งซื้อเลขที่ 73</t>
  </si>
  <si>
    <t xml:space="preserve">จัดซื้ออาหารเสริม(นม) ชนิดกล่อง สำหรับ ศ.พด.ในสังกัด อบต.ร่องฟอง ประจำเดือน กรกฎาคม 2568 จำนวน  22 วัน ประกอบด้วย ศ.พด.ต.ร่องฟอง นร 36 คน จำนวน 792 กล่อง และศ.พด.บ้านน้ำชำ นร.12 คน จำนวน  264 กล่อง </t>
  </si>
  <si>
    <t>ใบสั่งซื้อเลขที่ 74</t>
  </si>
  <si>
    <t xml:space="preserve">จัดซื้ออาหารเสริม(นม)ชนิดกล่อง สำหรับโรงเรียนในเขตพื้นที่ (สังกัดอื่น) ประจำเดือน กรกฎาคม 2568 จำนวน 22 วัน ประกอบด้วย รร.บ้านร่องฟอง นร. 52 คน จำนวน 1,144 กล่อง , รร.บ้านน้ำชำ นร. 54 คน จำนวน 1,188 กล่อง </t>
  </si>
  <si>
    <t>ใบสั่งซื้อเลขที่ 75</t>
  </si>
  <si>
    <t xml:space="preserve">จ้างเหมาบริการจัดทำแบบพิมพ์หล่อเทียนพรรษา โครงฐานพร้อมติดตั้งและตกแต่งสถานที่  </t>
  </si>
  <si>
    <t>นายศรัญญ คำปันปู่</t>
  </si>
  <si>
    <t>ใบสั่งจ้างเลขที่ 64</t>
  </si>
  <si>
    <t>จ้างเหมาบริการจัดทำป้ายไวนิล ขนาด 1*3 เมตร โครงการสืบทอดประเพณีทางศาสนา เนื่องในวันเข้าพรรษา ปี 2568</t>
  </si>
  <si>
    <t>ใบสั่งจ้างเลขที่ 65</t>
  </si>
  <si>
    <t>จ้างเหมาบริการจัดทำป้ายไวนิล ขนาด 1*3 เมตร โครงการไหว้ครู ประจำปี 2568 ศ.พด.บ้านน้ำชำ</t>
  </si>
  <si>
    <t>ใบสั่งจ้างเลขที่ 66</t>
  </si>
  <si>
    <t xml:space="preserve">จ้างเหมาบริการจัดทำป้ายไวนิล ขนาด 1*3 เมตร โครงการวันไหว้ครู ประจำปี 2568 ศ.พด.ตำบลร่องฟอง </t>
  </si>
  <si>
    <t>ใบสั่งจ้างเลขที่ 67</t>
  </si>
  <si>
    <t xml:space="preserve">จ้างเหมาบริการจัดทำตรายางเพื่อใช้ กองคลัง จำนวน  3 รายการ </t>
  </si>
  <si>
    <t>ใบสั่งจ้างเลขที่ 68</t>
  </si>
  <si>
    <t>จ้างเหมาบริการซ่อมแซมทรัพย์สิน กองช่าง เครื่องพิมพ์ ครุภัณฑ์ 484-61-0026 จำนวน 1 รายการ</t>
  </si>
  <si>
    <t>ใบสั่งจ้างเลขที่ 69</t>
  </si>
  <si>
    <t xml:space="preserve">จ้างเหมาบริการซ่อมแซมทรัพย์สิน รถบรรทุกขยะ ทะเบียน 81-2985 แพร่ จำนวน 10 รายการ </t>
  </si>
  <si>
    <t>ใบสั่งจ้างเลขที่ 70</t>
  </si>
  <si>
    <t>จ้างเหมาบริการจัดทำป้ายไวนิลประชาสัมพันธ์ โครงการป้องกันและแก้ไขปัญหายาเสพติด จำนวน  2 รายการ</t>
  </si>
  <si>
    <t>ใบสั่งจ้างเลขที่ 71</t>
  </si>
  <si>
    <t>จ้างเหมาบริการยานพาะหนะเดินทางไปราชการระหว่างวันที่ 12-13 กรกฏาคม 2568 รถตู้ปรับอากาศ ร่วมจัดกิจกรรม"ปูทาง... สู่การตื่นรู้ ธรรมวังวัง" จังหวัดเชียงใหม่</t>
  </si>
  <si>
    <t>ใบสั่งจ้างเลขที่ 72</t>
  </si>
  <si>
    <t>ประจำเดือน กรกฎาคม 2568</t>
  </si>
  <si>
    <t>บันทีกข้อตกลงซื้อขายน้ำมันเชื้อเพลิงและหล่อลื่น ประจำเดือน สิงหาคม - กันยายน 2568 จำนวน 2 เดือนละ 45,000 บาท</t>
  </si>
  <si>
    <t>บันทึกข้อตกลงเลขที่  22</t>
  </si>
  <si>
    <t>โครงการเสริมผิวลาดยางแอสฟัลท์ติกคอนกรีต ตั้งแต่โรงงานบ้านนายเกียง น้ำหล่าย ถึงข้างบ้านนางสาวสร้อย สารวุฒิพันธ์ หมู่ที่  3 ตำบลร่องฟอง ขนาดกว้าง 2.70 เมตร ยาว  167 เมตร หนา 0.05 เมตร หรือมีพื้นที่รวมไม่น้อยกว่า 450.90 ตารางเมตร ตามแบบแปลนของ อบต.ร่องฟอง  ข้อบัญญัติ ปี  2568 เงิน  174,700 และโอนเพิ่ม 48,500 รวมเป็นงป 223,200 บาท</t>
  </si>
  <si>
    <t>สัญญาจ้างเลขที่ 29</t>
  </si>
  <si>
    <t>โครงการเสริมผิวถนนลาดยางแอสฟัลท์ติกคอนกรีต เริ่มต้นบ้านนางจันทร์ มะโนโฮ้ง สิ้นสุดบ้านนายสิงห์น้อย เหมืองสาม หมู่ที่ 5 ตำบลร่องฟอง ขนาดกว้าง 3.50 - 4.00 เมตร ยาว  142 เมตร หนา 0.05 เมตร หรือมีพื้นที่รวมไม่น้อยกว่า  532.50 ตารางเมตร ตามแบบแปลนของ อบต.ร่องฟอง  ข้อบัญญัติ ปี 2568 งป 240,000 บาท</t>
  </si>
  <si>
    <t>สัญญาจ้างเลขที่ 30</t>
  </si>
  <si>
    <t>โครงการเสริมผิวถนนลาดยางแอสฟัลท์ติกคอนกรีต ตั้งแต่แยกบ้านนางดวงจันทร์ เพชรสุวรรณ ถึงสามแยกบ้านนางพิศมัย สายแสง หมู่ที่  1 ตำบลน้ำชำ ขนาดกว้าง  4.00 เมตร ยาว  238 เมตร หนา 0.05 เมตร หรือมีพื้นที่ไม่น้อยกว่า  952 ตารางเมตร ตามแบบแปลนของ อบต.ร่องฟอง ข้อบัญญัติ ปี 2568 เงิน 351,000 บาท และโอนเพิ่ม 98,000 บาท รวมเป็นเงินงป 449,000 บาท</t>
  </si>
  <si>
    <t>สัญญาจ้างเลขที่ 31</t>
  </si>
  <si>
    <t>โครงการเสริมผิวถนนลาดยางแอสฟัลท์ติกคอนกรีต ตั้งแต่ทางหลวงแผ่นดิน หมายเลข 1134 สิ้นสุดสวนนายวิศิษฐ์ เฑียรฆนิธิกุล หมู่ที่  2 ตำบลน้ำชำ ขนาดกว้าง 4.00 เมตร ยาว  136 เมตร หนา 0.05 เมตร หรือมีพื้นที่ไม่น้อยกว่า 544 ตารางเมตร ตามแบบแปลนของ อบต.ร่องฟอง ข้อบัญญัติ ปี 2568 เงิน 205,000 บาท และโอนเพิ่ม59,000 บาท รวมเป็นเงิน  264,000 บาท</t>
  </si>
  <si>
    <t>สัญญาจ้างเลขที่ 32</t>
  </si>
  <si>
    <t xml:space="preserve">โครงการเสริมผิวถนนลาดยางแอสฟัลท์ติกคอนกรีต ตั้งแต่โรงงานนางเรณู เวียงทอง ถึงสามแยกบ้านนายสมบูรณ์  กาคำ หมู่ที่  5 ตำบลร่องฟอง ขนาดกว้าง  3.30 เมตร ยาว  80 เมตร หนาเฉลี่ย0.05 เมตร หรือมีพื้นที่ไม่น้อยกว่า 264 ตารางเมตร ตามแบบแปลน อบต.ร่องฟอง เงินจ่ายขาดเงินสะสม ปี  2568 ครั้งที่  1 เมื่อวันที่  10 กุมภาพันธ์ 2568 จำนวนเงิน 107,000 บาท และครั้งที่ 2 เมื่อวันที่  19 พฤษภาคม 2568 จำนวนเงิน 38,000 บาท </t>
  </si>
  <si>
    <t>สัญญาจ้างเลขที่ 33</t>
  </si>
  <si>
    <t xml:space="preserve">โครงการก่อสร้างถนนคอนกรีตเสริมเหล็ก ตั้งแต่บ้านนายไกรลาศ คำยวง ถึงสวนนายสิงโต  คำยวง หมู่ที่  2 ตำบลน้ำชำ ขนาดกว้าง 3 เมตร ยาว  120 เมตร หนา  0.15 เมตร หรือมีพื้นที่ไม่น้อยกว่า  360 ตร.ม. ตามแบบแปลน อบต.ร่องฟอง จ่ายขาดเงินสะสม ประจำปี 2568 เมื่อวันที่  19 พ.ค. 2568 จำนวนเงิน 192,000 บาท </t>
  </si>
  <si>
    <t>สัญญาจ้างเลขที่ 34</t>
  </si>
  <si>
    <t>โครงการก่อสร้างถนน คสล. ตั้งแต่สวนนายถวิล  โฮ้งจิก ถึงบ้านนายนุกูล ข้ามสาม หมู่ที่  1 ตำบลร่องฟอง ขนาดกว้าง 3 เมตร ยาว  123 เมตร หนา  0.15 เมตร หรือมีพื้นที่ไม่น้อยกว่า  369 ตร.ม. ตามแบบแปลน อบต.ร่องฟอง จ่ายขาดเงินสะสม ประจำปี 2568 เมื่องันที่  10 ก.พ. 2568 จำนวนเงิน 202,600 บาท</t>
  </si>
  <si>
    <t>สัญญาจ้างเลขที่ 35</t>
  </si>
  <si>
    <t xml:space="preserve">จัดซื้อกรอบสำหรับใส่ประกาศนียบัตร ขนาด เอ 4 ตามโครงการพัฒนาศักยภาพเพื่อส่งเสริมคุณธรรม จริยธรรม ปี 2568 วันที่ 19 กรกฎาคม 2568 จำนวน 3 อันๆละ 150 บาท </t>
  </si>
  <si>
    <t>ใบสั่งซื้อเลขที่ 76</t>
  </si>
  <si>
    <t>จัดซื้อวัสดุ-อุปกรณ์สำหรับโครงการสือบทอดประเพณีทางศาสนา เนื่องในวันเข้าพรรษา ในวันที่ 9 กรกฎาคม 2568  ประเภทดอกไม้ประดิษฐ์ ทำจากผ้า (1ช่อไม่น้อยกว่า 4 ดอก) จำนวน  15 ช่อๆละ 40 บาท</t>
  </si>
  <si>
    <t>ใบสั่งซื้อเลขที่ 77</t>
  </si>
  <si>
    <t>จัดซื้อวัสดุสำนักงาน สำหรับ ศ.พด.ในสังกัด ประจำปี 2568 จำนวน 27 รายการ</t>
  </si>
  <si>
    <t>ใบสั่งซื้อเลขที่ 78</t>
  </si>
  <si>
    <t>จัดซื้อวัสดุสำนักงาน หน่วยตรวจสอบภายใน จำนวน 8 รายการ</t>
  </si>
  <si>
    <t>หจก.แพร่อักษรศิลป์</t>
  </si>
  <si>
    <t>ใบสั่งซื้อเลขที่ 79</t>
  </si>
  <si>
    <t>จัดซื้อวัสดุคอมพิวเตอร์ หน่วยตรวจสอบภายใน จำนวน 3 รายการ</t>
  </si>
  <si>
    <t>หจก.เวิลด์ไวด์เทคโนโลยีคอมพิวเตอร์</t>
  </si>
  <si>
    <t>ใบสั่งซื้อเลขที่ 80</t>
  </si>
  <si>
    <t>จัดซื้อวัสดุสำนักงาน (กองช่าง) จำนวน 2 รายการ 1.กระดาษถ่ายเอกสาร A4 20*75 = 1350 2.กาวแท่ง UHU 21g. 4*75 = 300</t>
  </si>
  <si>
    <t>ใบสั่งซื้อเลขที่ 81</t>
  </si>
  <si>
    <t>จัดซื้อวัสดุคอมพิวเตอร์ (กองช่าง) จำนวน 6 รายการ</t>
  </si>
  <si>
    <t>ใบสั่งซื้อเลขที่ 82</t>
  </si>
  <si>
    <t>จัดซื้อวัสดุงานบ้านงานครัว (สำนักปลัด) จำนวน 21 รายการ</t>
  </si>
  <si>
    <t>ใบสั่งซื้อเลขที่ 83</t>
  </si>
  <si>
    <t>จัดซื้อวัสดุเครื่องแต่งกาย (กองสาธารณสุข) จำนวน 4 รายการ</t>
  </si>
  <si>
    <t>ใบสั่งซื้อเลขที่ 84</t>
  </si>
  <si>
    <t>จัดซื้ออาหารเสริม (นม) ศ.พด.ในสังกัด ประจำเดือน สิงหาคม 68 จำนวน 20 วัน ศ.พด.ต.ร่องฟอง 36*20=720*8.59=6184.80 ศ.พด.บ้านน้ำชำ 12*20=240*8.59=2061.60</t>
  </si>
  <si>
    <t>ใบสั่งซื้อเลขที่ 85</t>
  </si>
  <si>
    <t>จัดซื้ออาหารเสริม (นม) โรงเรียนในเขตพื้นที่ (สังกัดอื่น) ประจำเดือน ส.ค.68 จำนวน 20 วัน ร.ร.บ้านร่องฟอง 52*20=1040*8.59=8933.60 ร.ร.บ้านน้ำชำ 53*20=1060*8.59=9105.40</t>
  </si>
  <si>
    <t>ใบสั่งซื้อเลขที่ 86</t>
  </si>
  <si>
    <t>จัดซื้อวัสดุคอมพิวเตอร์ (สำนักปลัด) จำนวน 14 รายการ</t>
  </si>
  <si>
    <t>ใบสั่งซื้อเลขที่ 87</t>
  </si>
  <si>
    <t>จ้างเหมาบริการจัดทำป้ายรณรงค์ประชาสัมพันธ์โครงการชุมชนร่วมใจต้านภัยไข้เลือดออก จำนวน  2 รายการ</t>
  </si>
  <si>
    <t>ใบสั่งจ้างเลขที่ 73</t>
  </si>
  <si>
    <t xml:space="preserve">จ้างเหมาบริการเช่าเครื่องเสียงพร้อมผู้ควบคุม โครงการสืบทอดประเพณีทางศาสนา เนื่องในวันเข้าพรรษา ในวันที่  9 กรกฎาคม 2568 </t>
  </si>
  <si>
    <t>ใบสั่งจ้างเลขที่ 74</t>
  </si>
  <si>
    <t xml:space="preserve">จ้างเหมาบริการจัดทำป้าย ขนาด 1*3 เมตร โครงการพัฒนาศักยภาพบุคลากรเพื่อเสริมสร้างคุณธรรม จริยธรรม  2568 </t>
  </si>
  <si>
    <t>ใบสั่งจ้างเลขที่ 75</t>
  </si>
  <si>
    <t>จัดทำป้ายส่วนราชการและป้ายประชาสัมพันธ์  กองสาธารณสุข จำนวน 2 รายการ</t>
  </si>
  <si>
    <t>หจก.ทีอาร์ต</t>
  </si>
  <si>
    <t>ใบสั่งจ้างเลขที่ 76</t>
  </si>
  <si>
    <t>จ้างเหมาบริการซ่อมแซมทรพัย์สิน ปั้มน้ำ จำนวน 5 รายการ</t>
  </si>
  <si>
    <t>บริษัทหน่อยการช่างการเกษตร 2560 จำกัด</t>
  </si>
  <si>
    <t>ใบสั่งจ้างเลขที่ 77</t>
  </si>
  <si>
    <t xml:space="preserve">จ้างเหมาบริการอัดน้ำยาเคมีถังดับเพลิง ขนาด 15 ปอนด์ พร้อมบรรจุ จำนวน  5 ถังๆละ 600 บาท </t>
  </si>
  <si>
    <t>ร้านแพร่อุปกรณ์ดับเพลิง</t>
  </si>
  <si>
    <t>ใบสั่งจ้างเลขที่ 78</t>
  </si>
  <si>
    <t>จ้างเหมาบริการจัดทำป้ายโครงการเพิ่มศักยภาพกลุ่มสตรี ประจำปี 2568 ในวันที่ 22 ก.ค. 2568 ณ ห้องประชุม อบต.ร่องฟอง ขนาด 1*3 เมตร</t>
  </si>
  <si>
    <t>ใบสั่งจ้างเลขที่ 79</t>
  </si>
  <si>
    <t>จ้างเหมาบริการซ่อมแซมระบบประปา ภายในที่ทำการ อบต.ร่องฟอง พร้อมวัสดุ - อุปกรณ์ จำนวน 22 รายการ</t>
  </si>
  <si>
    <t>นายวรพงศ์ วรรณภพ</t>
  </si>
  <si>
    <t>ใบสั่งจ้างเลขที่ 80</t>
  </si>
  <si>
    <t>จ้างเหมาบริการรถแบคโฮ เพื่อกำจัดวัชพืช 7 วันๆละ 5 ช.ม. เป็นเงิน 46,650 บาท และรถบรรทุก 6 ล้อ 1 คัน 5,550 บาท เพื่อขนวัชพืชและนำไปทิ้ง</t>
  </si>
  <si>
    <t>นายรังสิมันตุ์ สาใจ</t>
  </si>
  <si>
    <t>ใบสั่งจ้างเลขที่ 81</t>
  </si>
  <si>
    <t>จ้างเหมาบริการซ่อมแซม เครื่องคอมพิวเตอร์ตั้งโต๊ะ 416-67-0070, 416-53-0030 ตรวจเช็คและลงโปรแกรม 2 เครื่องๆละ 500 บาท</t>
  </si>
  <si>
    <t>ใบสั่งจ้างเลขที่ 82</t>
  </si>
  <si>
    <t>จ้างเหมาจัดทำป้ายไวนิลขนาด 1*3 มเตร วันแม่แห่งชาติ ศ.พด.น้ำชำ วันที่ 8 ส.ค. 68</t>
  </si>
  <si>
    <t>ใบสั่งจ้างเลขที่ 83</t>
  </si>
  <si>
    <t>จ้างเหมาจัดทำป้ายไวนิลขนาด 1*3 มเตร วันแม่แห่งชาติ ศ.พด.ร่องฟอง วันที่ 8 ส.ค. 69</t>
  </si>
  <si>
    <t>ใบสั่งจ้างเลขที่ 84</t>
  </si>
  <si>
    <t>จ้างเหมาบริการซ่อมแซมประตูห้องภายใน สนง.อบต.ร่องฟอง พร้อมวัสดุ - อุปกรณ์ ในการดำเนินการ จำนวน 6 รายการ</t>
  </si>
  <si>
    <t>นายนพดล หงส์สามสิบเจ็ด</t>
  </si>
  <si>
    <t>ใบสั่งจ้างเลขที่ 85</t>
  </si>
  <si>
    <t>จ้างเหมาบริการซ่อมแซมทรัพย์สิน ประเภทเครื่องปรับอากาศ ภายใน สนง.อบต.ร่องฟอง จำนวน 19 เครื่อง</t>
  </si>
  <si>
    <t>ใบสั่งจ้างเลขที่ 86</t>
  </si>
  <si>
    <t>จ้างเหมาบริการติดตั้งเครื่องปรับอากาศ (งานป้องกันฯ) 420-68-007 จำนวน 3 รายการ</t>
  </si>
  <si>
    <t>ใบสั่งจ้างเลขที่ 87</t>
  </si>
  <si>
    <t>จ้างเหมาจัดทำป้ายไวนิล ขนาด 1*3 เมตร (6 ส.ค. 68) โครงการส่งเสริมให่ความรู้เกี่ยวกับ กฎหมาย ปี 2568</t>
  </si>
  <si>
    <t>ใบสั่งจ้างเลขที่ 88</t>
  </si>
  <si>
    <t>ประจำเดือน สิงหาคม 2568</t>
  </si>
  <si>
    <t>ราคาที่เสนอ (ลาท)</t>
  </si>
  <si>
    <t>โครงการก่อสร้างอาคารอเนกประสงค์ (ที่จอดรถดับเพลิง) ขนาดกว้าง 8 เมตร ยาว  12 เมตร ภายในที่ทำการ อบต.ร่องฟอง หมู่ที่  3 ตำบลร่องฟอง ตามแบบแปลน อบต.ร่องฟอง จ่ายขาดเงินสะสม ประจำปี 2568 เมื่อวันที่  19 พ.ค. 68 จำนวนเงิน 628,000 บาท</t>
  </si>
  <si>
    <t>บ.แพร่สุวรรณคอนสตรัคชั่น จก</t>
  </si>
  <si>
    <t>สัญญาจ้างเลขที่ 36</t>
  </si>
  <si>
    <t>หจก.เก้านวกรรม</t>
  </si>
  <si>
    <t>หจก.คงคาเอ็นเตอร์ไพรส</t>
  </si>
  <si>
    <t>บ.แพร่เอสทีเอ็มคอนสตรัคชั่นจก.</t>
  </si>
  <si>
    <t>หจก.มณีรัตน์แพร่ก่อสร้าง</t>
  </si>
  <si>
    <t>หจก.แพร่สยามมีดี</t>
  </si>
  <si>
    <t>บ.บุญสนองธุรกิจ จก.</t>
  </si>
  <si>
    <t>จัดซื้อวัสดุคอมพิวเตอร์ (กองคลัง) จำนวน 11 รายการ</t>
  </si>
  <si>
    <t>ใบสั่งซื้อเลขที่ 88</t>
  </si>
  <si>
    <t>จัดซื้อวัสดุ - อุปกรณ์ ในโครงการวันแม่แห่งชาติ จำนวน 4 รายการ ศพด.บ้านน้ำชำ</t>
  </si>
  <si>
    <t>ใบสั่งซื้อเลขที่ 89</t>
  </si>
  <si>
    <t>จัดซื้อวัสดุ - อุปกรณ์ ในโครงการวันแม่แห่งชาติ จำนวน 5 รายการ ศพด.ร่องฟอง</t>
  </si>
  <si>
    <t>ใบสั่งซื้อเลขที่ 90</t>
  </si>
  <si>
    <t>จัดซื้อวัสดุไฟฟ้าและวิทยุ จำนวน 9 รายการ (กองช่าง)</t>
  </si>
  <si>
    <t>ใบสั่งซื้อเลขที่ 91</t>
  </si>
  <si>
    <t>จัดซื้อวัสดุงานบ้านงานครัว (สำนักปลัด) จำนวน 2 รายการ 1.สายยาง ขนาด 1/4 ยาว 20 เมตร = 840 2.ด้ามจับ 1 อัน = 550</t>
  </si>
  <si>
    <t>บริษัท หน่อยการเกษตรการช่าง2560 จำกัด</t>
  </si>
  <si>
    <t>ใบสั่งซื้อเลขที่ 92</t>
  </si>
  <si>
    <t>จัดซื้อวัสดุ - อุปกรณ์ ในการจัดโครงการปลูกต้นไม้เฉลิมพระเกียรติฯ จำนวน 4 รายการ</t>
  </si>
  <si>
    <t>ใบสั่งซื้อเลขที่ 93</t>
  </si>
  <si>
    <t>จัดซื้อวัสดุสำนักงาน (กองคลัง) จำนวน 21 รายการ</t>
  </si>
  <si>
    <t>ใบสั่งซื้อเลขที่ 94</t>
  </si>
  <si>
    <t>จัดซื้อวัสดุก่อสร้าง (กองช่าง) จำนวน 11 รายการ</t>
  </si>
  <si>
    <t>หจก.พี เจ โอเอ เซ็นต์เตอร์</t>
  </si>
  <si>
    <t>ใบสั่งซื้อเลขที่ 95</t>
  </si>
  <si>
    <t>จัดซื้อวัสดุหญ้าเทียม ขนาด 2*6 เมตร จำนวน 2 ผืนๆละ 1,850 เพื่อใช้ในกิจกรรมในการจัดงาน 12 ส.ค. 68</t>
  </si>
  <si>
    <t>ใบสั่งซื้อเลขที่ 96</t>
  </si>
  <si>
    <t>จัดซื้อวัสดุสำนักงาน ประเภทผ้าใบเต้นท์ ทดแทนของเดิมที่ชำรุด ขนาด 4 ม. ยาว 8 ม. สีน้ำเงิน ชื่อ อบต.ร่องฟอง หัว ท้าย ด้านใน+ด้านนอก จำนวน 2*12,800</t>
  </si>
  <si>
    <t>ร้านเบาะงานดี</t>
  </si>
  <si>
    <t>ใบสั่งซื้อเลขที่ 97</t>
  </si>
  <si>
    <t>จัดซื้องานบ้านงานครัว ประเภทถังแช่น้ำแข็ง ขนาด 200 ลิตร*3590 และ 60 ลิตร*1390</t>
  </si>
  <si>
    <t>ร้านกิตติเมืองแพร่</t>
  </si>
  <si>
    <t>ใบสั่งซื้อเลขที่ 98</t>
  </si>
  <si>
    <t>จัดซื้ออาหารเสริม (นม) ศ.พด.ในสังกัด ประจำเดือน กันยายน 68 จำนวน 22 วัน ศ.พด.ต.ร่องฟอง 36*22=792*8.59=6803.28 ศ.พด.บ้านน้ำชำ 12*22=264*8.59=2267.76</t>
  </si>
  <si>
    <t>ใบสั่งซื้อเลขที่ 99</t>
  </si>
  <si>
    <t>จัดซื้ออาหารเสริม (นม) โรงเรียนในเขตพื้นที่ (สังกัดอื่น) ประจำเดือน ก.ย.68 จำนวน 22 วัน ร.ร.บ้านร่องฟอง 56*22=1232*8.59=10582.88 ร.ร.บ้านน้ำชำ 53*22=1166*8.59=10015.94</t>
  </si>
  <si>
    <t>ใบสั่งซื้อเลขที่ 100</t>
  </si>
  <si>
    <t>จัดซื้อครุภัณฑ์การเกษตร ปั้มน้ำอัตโนมัติ (ถังแสตนเลส) ขนาดกำลัง 300 วัตต์ (ศ.พด.ร่องฟอง)</t>
  </si>
  <si>
    <t>ใบสั่งซื้อเลขที่ 101</t>
  </si>
  <si>
    <t>จัดซื้อครุภัณฑ์การเกษตร จำนวน 2 รายการ 1.ปั้มน้ำไดโว่ชนิดดูดโคลน ขนาด 2 HP=1*14200 2.เครื่องยนต์พร้อมพญานาค เป็นเครื่องยนต์เบนซิน ขนาดไม่น้อยกว่า 5 แรงม้า และท่อพญานาค เส้นผ่าศูนย์กลางไม่น้อยกว่า 5 นิ้ว ยาวไม่น้อยกว่า 16 F=1*12100</t>
  </si>
  <si>
    <t>ใบสั่งซื้อเลขที่ 102</t>
  </si>
  <si>
    <t>จัดซื้อวัสดุกีฬา จำนวน 6 รายการ 1.ลูกฟุตบอล หนังเย็บ 2*1150 = 2300 2.ลูกฟุตบอลหนังอัด 3*395 = 2285 3.ตาข่ายประตูฟุตซอล 1*1800 = 1800 4.ตาข่ายฟุตบอล 7 คน 1*2000 = 2000 5.ตาข่ายตระกร้อ 1*588 = 588 6.ลูกตระกร้อ 5*398 = 1990</t>
  </si>
  <si>
    <t>บริษัท เดอะ วินเนอร์สปอร์ต จำกัด</t>
  </si>
  <si>
    <t>ใบสั่งซื้อเลขที่ 103</t>
  </si>
  <si>
    <t>จัดซื้อวัสดุยานพาหนะและขนส่ง ประเภทแบตเตอรี่รถยนต์ 120 L/R ชนิดเติมน้ำกลั่นขนาด 12V. 80A. พร้อมเทิร์นแบตเตอรี่</t>
  </si>
  <si>
    <t>ป.รุ่งเรือง</t>
  </si>
  <si>
    <t>ใบสั่งซื้อเลขที่ 104</t>
  </si>
  <si>
    <t>จัดซื้อวัสดุคอมพิวเตอร์ สำหรับ ศ.พด.ในสังกัด จำนวน 8 รายการ ศพด.น้ำชำ 1.HP Ink gt 53bk ขนาด 90 ml. 2*350 2.HP Ink gt 52y ขนาด 70 ml.1*370 3.HP Ink gt 52c ขนาด 70ml.1*370 4.HP Ink gt 52m ขนาด 70 ml.1*370 / ศพด.ร่องฟอง 1.brother ink bottle BT60bk 108ml. 2*350 2.brother ink bottle BT5000y 48.8ml. 1*300 3.brother ink bottle BT5000m 48.8ml. 1*300 4.brother ink bottle BT5000c 48.8ml. 1*300</t>
  </si>
  <si>
    <t>ใบสั่งซื้อเลขที่ 105</t>
  </si>
  <si>
    <t>จัดซื้อวัสดุคอมพิวเตอร์ สำหรับ กองการศึกษา จำนวน 4 ขวด 1.epson ink bottle 003 bk 65ml.1*350 2.epson ink bottle 300y 65 ml.1*350 3.epson ink bottle 300c 65 ml. 1*350 4.epson ink bottle 300ml. 1*350</t>
  </si>
  <si>
    <t>ใบสั่งซื้อเลขที่ 106</t>
  </si>
  <si>
    <t>จัดซื้อหมวกนิรภัยสำหรับเด็กแบบครึ่งใบ ขนาดไม่น้อยกว่า 50 ซม. มี (มอก.) มีสายรัด จำนวน 48 ใบ * 205 บาท โครงการส่งเสริมสวมหมวกนิรภัยของเด็กปฐมวัยใน ศ.พด. วันที่ 5 ก.ย. 68 ณ ห้องประชุม อบต.ร่องฟอง</t>
  </si>
  <si>
    <t>หจก. ส.อะไหล่ยนต์</t>
  </si>
  <si>
    <t>ใบสั่งซื้อเลขที่ 107</t>
  </si>
  <si>
    <t>จัดซื้อวัสดุสำนักงาน (กองสาธารณสุขฯ) จำนวน 27 รายการ</t>
  </si>
  <si>
    <t>ใบสั่งซื้อเลขที่ 108</t>
  </si>
  <si>
    <t>จัดซื้อวัสดุสำนักงาน ครั้งที่ 2 (สำนักปลัด) จำนวน 3 รายการ 1.กระดาษถ่ายเอกสาร A4 80g. 11*750 = 8250 2.กระดาษกาวย่น ขนาด 1.5" 6*35 = 210 3.ลวดเสียบกระดาษ 18*12  = 216</t>
  </si>
  <si>
    <t>26 ส.ค.68</t>
  </si>
  <si>
    <t>ใบสั่งซื้อเลขที่ 109</t>
  </si>
  <si>
    <t>จัดซื้อวัสดุงานบ้านงานครัว สำหรับ ศ.พด.ในเขตพื้นที่รับผิดชอบ จำนวน 15 รายการ 1.ศ.พด.ต.ร่องฟอง 13 รายการ 8283 บาท 2.ศ.พด.บ้านน้ำชำ 7 รายการ 1607 บาท</t>
  </si>
  <si>
    <t>ใบสั่งซื้อเลขที่ 110</t>
  </si>
  <si>
    <t>ซื้อวัสดุวิยาศาสตร์หรือการแพทย์ เพื่อใช้ในการดำเนินการของศูนย์พัฒนาเด็กเล็กในสังกัด กองการศึกษา อบต.ร่องฟอง จำนวน 7 รายการ</t>
  </si>
  <si>
    <t>ร้านร่องฟองเภสัช</t>
  </si>
  <si>
    <t>28 ส.ค.68</t>
  </si>
  <si>
    <t>ใบสั่งซื้อเลขที่ 111</t>
  </si>
  <si>
    <t>ซื้อครุภัณฑ์สำนักงาน ประเภทผ้าม่านสำนักงาน พร้อมอุปกรณ์รวมติดตั้ง ณ ห้องประชุม อบต.ร่องฟอง จำนวน 4 รายการ</t>
  </si>
  <si>
    <t>ใบสั่งซื้อเลขที่ 112</t>
  </si>
  <si>
    <t>จ้างเหมาจัดทำตรายางเพื่อใช้ใน สำนักปลัด อบต. จำนวน 5 รายการ (จ้างเหมาบริการ)</t>
  </si>
  <si>
    <t>ใบสั่งจ้างเลขที่ 89</t>
  </si>
  <si>
    <t>ยกเลิก</t>
  </si>
  <si>
    <t xml:space="preserve">ยกเลิกเลขที่ 90 - 98 </t>
  </si>
  <si>
    <t>เนื่องจากรันเลขผิด</t>
  </si>
  <si>
    <t>จ้างเหมาบริการถ่ายเอกสารร่างข้อบัญญัติ ประจำปี 2569 จำนวน 19 ชุด ขนาด A4 จำนวน 19 ชุดๆละ 51 บาท</t>
  </si>
  <si>
    <t>ร้านเอิร์ธก็อปปี้</t>
  </si>
  <si>
    <t>ใบสั่งจ้างเลขที่ 99</t>
  </si>
  <si>
    <t>จ้างเหมาบริการซ่อมแซมถนนชำรุดเสียหายภายในเขตพื้นที่ ตำบลร่องฟองและตำบลน้ำชำ จำนวน 15 สาย จำนวน 2 รายการ 1.ค่าหินคลุก 190 ลบ.ม.* 540 = 105,600 2.ค่าขนส่งพร้อมปรับเกลี่ยเรียบ 190 ลบ.ม.* 60 = 11,400</t>
  </si>
  <si>
    <t>ใบสั่งจ้างเลขที่ 100</t>
  </si>
  <si>
    <t>จ้างเหมาบริการเครื่องเสียงพร้อมเจ้าหน้าที่ควบคุมเครื่องเสียง กิจกรรมจิตอาสาเนื่องในวันสำคัญของไทย 12 ส.ค. 68 วันแม่แห่งชาติ</t>
  </si>
  <si>
    <t>ใบสั่งจ้างเลขที่ 101</t>
  </si>
  <si>
    <t>จ้างเหมาบริการจัดทำคอก+ป้ายโครงการปลูกต้นไม้เฉลิมพระเกียรติ ปี 2568 จำนวน 2 รายการ 1.ป้ายไวนิลประชาสัมพันธ์โครงการฯ 1*3 เมตร = 450 2.คอกไม้ ทำจากไม้ยางพารา ขนาดกว้าง 80 ซ.ม.* 80 ซ.ม.* 80 ซ.ม. หรือซื้อตามที่ อบต.กำหนด จำนวน 9 คอก = 2,700</t>
  </si>
  <si>
    <t>ใบสั่งจ้างเลขที่ 102</t>
  </si>
  <si>
    <t>จ้างเหมาบริการจัดทำป้ายไวนิล พระบรมฉายาลักษณ์ สมเด็จพระบรมนางเจ้าสิริกิติ์ 12 ส.ค. 68 ขนาด 60*90 ซ.ม. พร้อมกรอบ</t>
  </si>
  <si>
    <t>ใบสั่งจ้างเลขที่ 103</t>
  </si>
  <si>
    <t>จ้างเหมาบริการรถแบคโฮ และรถฟาร์มแทรกเตอร์ ปรับพื้นที่ภายในสนามกีฬา ต.ร่องฟอง 1.จ้างรถขุดแบคโฮ 3 วันๆละ 6 ชม. = 18 ชม.*1,500 = 27,000 2.จ้างรถฟาร์มแทรกเตอร์ 1 วันๆละ 6 ชม. = 6*500 = 3,000</t>
  </si>
  <si>
    <t>ใบสั่งจ้างเลขที่ 104</t>
  </si>
  <si>
    <t>จ้างเหมาบริการจัดทำป้ายไวนิล การขออนุญาตก่อสร้าง รื้อถอนอาคาร ขนาด 1.2*2.4 เมตร จำนวน 3 ป้าย * 800 = 2,400</t>
  </si>
  <si>
    <t>ใบสั่งจ้างเลขที่ 105</t>
  </si>
  <si>
    <t xml:space="preserve">จ้างเหมาบริการจัดทำป้ายไวนิล ประชาสัมพันธ์การจัดเก็บภาษีที่ดินและสิง่ปลูกสร้าง ขนาดกว้าง 1.20 * 2.40 เมตร = 6*432 </t>
  </si>
  <si>
    <t>ใบสั่งจ้างเลขที่ 106</t>
  </si>
  <si>
    <t>จ้างเหมาบริการซ่อมแซมทรัพย์สิน รถยนต์ส่วนกลาง กต 9112 แพร่ จำนวน 2 รายการ 1.เตอมน้ำยาแอร์ 1 คัน * 450 = 450 2.เปลี่ยนฟิลเตอร์กรอง 1 ชุด * 200 = 200</t>
  </si>
  <si>
    <t>ใบสั่งจ้างเลขที่ 107</t>
  </si>
  <si>
    <t>จ้างเหมาบริการจัดทำป้ายไวนิล โครงการส่งเสริมสวมหมวดนิรภัยของเด็กปฐมวัยฯ ประจำปี 2568 ขนาดไม่น้อยกว่า 1*2.5 เมตร พร้อมข้อความที่ อบต.ร่องฟองกำหนด</t>
  </si>
  <si>
    <t>ใบสั่งจ้างเลขที่ 108</t>
  </si>
  <si>
    <t>ประจำเดือน กันยายน 2568</t>
  </si>
  <si>
    <t xml:space="preserve">จัดซื้อครุภัณฑ์คอมพิวเตอร์ หรืออิเล็กทรอนิกส์ จำนวน  3 รายการ ประกอบด้วย กองคลัง  1)เครื่องคอมพิวเตอร์สำหรับงานประมวลผล แบบที่ 2 จอแสดงภาพขนาดไม่น้อยกว่า 19 นิ้ว จำนวน 1 เตรื่องๆละ 32,000 บาท เป็นเงิน 32,000 บาท 2)เครื่องพิมพ์ Multifunction แบบฉีดหมึกพร้อมติดตั้งถังหมึกพิมพ์ Ink Tank Printer จำนวน  1 เครื่องๆละ 8,000 บาท เป็นเงิน  8,000 บาท 3)จอแสดงภาพขนาดไม่น้อยกว่า 21.5 นิ้ว จำนวน  2 จอๆละ 4,500 บาท เป็นเงิน 9,000 บาท </t>
  </si>
  <si>
    <t>สัญญาซื้อขายคอมพิวเตอร์เลขที่ 2</t>
  </si>
  <si>
    <t xml:space="preserve">จัดซื้อครุภัณฑ์คอมพิวเตอร์ หรืออิเล็กทรอนิกส์ กองช่าง จำนวน 3 รายการ ประกอบด้วย 1)เครื่องคอมพิวเตอร์สำหรับงานประมวลผล แบบที่ 2 (จอแสดงภาพขนาดไม่น้อยกว่า 19 นิ้ว) จำนวน  1 เครื่องๆละ 31,900 บาท   2)เครื่องพิมพ์แบบฉีดหมึกพร้อมติดตั้งหมึกพิมพ์(Ink Tank Printer) จำนวน  2 เครื่อง ๆละ 4,090 บาท เป็นเงิน 8,200 บาท   สป. บริหารงานทั่วไป , ศ.พด.ต.ร่องฟอง  4)เครื่องพิมพ์ Multifunction แบบฉีดหมึกพร้อมติดตั้งหมึกพิมพ์ (Ink Tank Printer) จำนวน  1 เครื่อง ๆละ 7,990 บาท </t>
  </si>
  <si>
    <t>สัญญาซื้อขายคอมพิวเตอร์เลขที่ 3</t>
  </si>
  <si>
    <t>ซื้อวัสดุไฟฟ้าและวิทยุ จำนวน 5 รายการ เพื่อใช้ในการดำเนินการ กองช่าง อบต.ร่องฟอง เพื่อเป็นการบริการไฟฟ้าพื้นที่สำหรับบริการประชาชน</t>
  </si>
  <si>
    <t>บริษัท สหภัณฑ์ไฟฟ้าแพร่ จำกัด</t>
  </si>
  <si>
    <t>2 ก.ย.68</t>
  </si>
  <si>
    <t>ใบสั่งซื้อเลขที่ 113</t>
  </si>
  <si>
    <t>จัดซื้อน้ำมันเชื้อเพลิง โครงการชุมชนร่วมใจต้านภัยไข้เลือดออก ปี 2568 D = 40*32.55= 1,302 G95 = 15*33.52 = 503.40</t>
  </si>
  <si>
    <t>บริษัท พลกฤตเซอร์วิส เอ็นเนอร์ยี่ จำกัด</t>
  </si>
  <si>
    <t>3 ก.ย.68</t>
  </si>
  <si>
    <t>ใบสั่งซื้อเลขที่ 114</t>
  </si>
  <si>
    <t>ซื้อจัดซื้อครุภัณฑ์โฆษณาและเผยแพร่ ประเภทกล้องถ่ายภาพระบบดิจิตอล จำนวน 1 เครื่อง เพื่อใช้ในการดำเนินการ สำนักปลัด อบต.ร่องฟอง</t>
  </si>
  <si>
    <t>4 ก.ย.68</t>
  </si>
  <si>
    <t>ใบสั่งซื้อเลขที่ 115</t>
  </si>
  <si>
    <t>ซื้อจัดซื้อวัสดุคอมพิวเตอร์ จำนวน 10 รายการ เพื่อใช้ในการดำเนินการ กองสาธารณสุข</t>
  </si>
  <si>
    <t>5 ก.ย.68</t>
  </si>
  <si>
    <t>ใบสั่งซื้อเลขที่ 116</t>
  </si>
  <si>
    <t>ซื้อจัดซื้อวัสดุเชื้อเพลิงและหล่อลื่น เพื่อใช้ในการบำรุงรักษารถยนต์ส่วนกลางให้สามารถใช้งานได้ปกติ กองสาธารณสุขและสิ่งแวดล้อม จำนวน 6 รายการ</t>
  </si>
  <si>
    <t>ใบสั่งซื้อเลขที่ 117</t>
  </si>
  <si>
    <t>จัดซื้อวัสดุดับเพลิง จำนวน 2 รายการ ประเภทสายส่งน้ำ ขนาดเส้นผ่าศูนย์กลาง  3 นิ้ว จำนวน  12 เมตรๆละ 45 บาท เป็นเงิน  540 บาท และขนาดเส้นผ่าศูนย์กลาง 6 นิ้ว จำนวน  10 เมตรๆละ 165 บาท เป็นเงิน 1,650 บาท</t>
  </si>
  <si>
    <t>บ. หน่อยการช่างการเกษตร 2560 จก.</t>
  </si>
  <si>
    <t>8 ก.ย.68</t>
  </si>
  <si>
    <t>ใบสั่งซื้อเลขที่ 118</t>
  </si>
  <si>
    <t xml:space="preserve">จัดซื้อวัสดุก่อสร้าง กองช่าง จำนวน  3 รายการ </t>
  </si>
  <si>
    <t>11 ก.ย.68</t>
  </si>
  <si>
    <t>ใบสั่งซื้อเลขที่ 119</t>
  </si>
  <si>
    <t>จัดซื้อวัสดุยานพาหนะและขนส่ง ประเภทแบตเตอรี่รถยนต์ 120 L/R ชนิดเติมน้ำกลั่นขนาด 12V. 80A. พร้อมเทิร์นแบตเตอรี่ บท 4748 แพร่</t>
  </si>
  <si>
    <t>ร้าน ป.รุ่งเรือง</t>
  </si>
  <si>
    <t>ใบสั่งซื้อเลขที่ 120</t>
  </si>
  <si>
    <t>จัดซื้ออาหารเสริม (นม) ศ.พด.ในสังกัด ประจำเดือน ต.ค. 68 จำนวน 21 วัน ศ.พด.ต.ร่องฟอง 36*21=756*8.59=6,494.04 ศ.พด.บ้านน้ำชำ 12*21=252*8.59=2,164.68</t>
  </si>
  <si>
    <t>16 ก.ย.68</t>
  </si>
  <si>
    <t>ใบสั่งซื้อเลขที่ 121</t>
  </si>
  <si>
    <t>จัดซื้ออาหารเสริม (นม) โรงเรียนในเขตพื้นที่ (สังกัดอื่น) ประจำเดือน ต.ค.68 จำนวน 21 วัน ร.ร.บ้านร่องฟอง 56*21=1176*8.59=10101.84 ร.ร.บ้านน้ำชำ 53*21=1113*8.59=9560.67</t>
  </si>
  <si>
    <t>จ้างเหมาบริการซ่อมแซม บำรุงรักษารถยนต์ส่วนกลาง หมายเลขทะเบียน กต 9112 แพร่ จำนวน 9 รายการ</t>
  </si>
  <si>
    <t>บริษัท แพร่ยนตรการมิตซู จำกัด</t>
  </si>
  <si>
    <t>ใบสั่งจ้างเลขที่ 109</t>
  </si>
  <si>
    <t>ใบสั่งจ้างเลขที่ 110</t>
  </si>
  <si>
    <t>จ้างเหมาบริการซ่อมแซมบำรุงรักษาทรัพย์สิน วิทยุสื่อสารชนิดประจำที่ ยี่ห้อicom รุ่นicf 320 (464-46-0011) เปลี่ยนภาคส่ง จำนวน  1 ตัว</t>
  </si>
  <si>
    <t>ใบสั่งจ้างเลขที่ 111</t>
  </si>
  <si>
    <t>จ้างเหมาบริการซ่อมแซมทรัพย์สิน รถบรรทุกขยะ ทะเบียน 81-6986 แพร่ จำนวน  7 รายการ</t>
  </si>
  <si>
    <t>ใบสั่งจ้างเลขที่ 112</t>
  </si>
  <si>
    <t xml:space="preserve">จ้างจ้างเหมาบริการซ่อมแซมถนนชำรุดเสียหายสายบ่อกุ้งลุงลพ ตั้งแต่ปากทางเข้า หมู่ที่ 3 ตำบลร่องฟอง ไปจนถึงคลองชลประทาน ซอย 21 ขวา กว้างเฉลี่ย 3.00-3.50 เมตร หนาเฉลี่ย 0.05-0.10 ม.ยาว 1,570 เมตร (หรือมีปริมาตรหินคลุกไม่น้อยกว่า 65 ลบ.ม.พร้อมปรับเกลี่ย) และถนนสายนายยงยุทธ วงศ์ศักดิ์สิทธิ์ ถึงสวนนายดี มาอุ่น หมู่ที่  2 ตำบลร่องฟอง กว้างเฉลี่ย 4 เมตร หนาเฉลี่ย 0.10 เมตร ยาว 140 เมตร </t>
  </si>
  <si>
    <t>ใบสั่งจ้างเลขที่ 113</t>
  </si>
  <si>
    <t xml:space="preserve">จ้างเหมาบริการจัดทำป้ายไวนิลประชาสัมพันธ์ จำนวน 2 รายการ </t>
  </si>
  <si>
    <t>ใบสั่งจ้างเลขที่ 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</si>
</sst>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8" x14ac:knownFonts="1">
    <font>
      <sz val="11"/>
      <color theme="1"/>
      <name val="Tahoma"/>
      <family val="2"/>
      <charset val="222"/>
      <scheme val="minor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4"/>
      <name val="TH Niramit AS"/>
    </font>
    <font>
      <b/>
      <sz val="28"/>
      <name val="TH Niramit AS"/>
    </font>
    <font>
      <b/>
      <sz val="16"/>
      <name val="TH Niramit AS"/>
    </font>
    <font>
      <sz val="11"/>
      <name val="TH Niramit AS"/>
    </font>
    <font>
      <sz val="16"/>
      <color rgb="FFFF0000"/>
      <name val="TH Niramit A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7">
    <xf numFmtId="0" fontId="0" fillId="0" borderId="0" xfId="0"/>
    <xf numFmtId="43" fontId="1" fillId="0" borderId="1" xfId="1" applyFont="1" applyFill="1" applyBorder="1" applyAlignment="1">
      <alignment vertical="top"/>
    </xf>
    <xf numFmtId="187" fontId="1" fillId="0" borderId="1" xfId="0" applyNumberFormat="1" applyFont="1" applyBorder="1" applyAlignment="1">
      <alignment horizontal="center" vertical="top" wrapText="1"/>
    </xf>
    <xf numFmtId="43" fontId="3" fillId="0" borderId="1" xfId="1" applyFont="1" applyFill="1" applyBorder="1" applyAlignment="1">
      <alignment vertical="top" wrapText="1"/>
    </xf>
    <xf numFmtId="187" fontId="3" fillId="0" borderId="1" xfId="0" applyNumberFormat="1" applyFont="1" applyBorder="1" applyAlignment="1">
      <alignment horizontal="center" vertical="top" wrapText="1"/>
    </xf>
    <xf numFmtId="43" fontId="1" fillId="0" borderId="1" xfId="1" applyFont="1" applyFill="1" applyBorder="1" applyAlignment="1">
      <alignment horizontal="left" vertical="top" wrapText="1"/>
    </xf>
    <xf numFmtId="43" fontId="1" fillId="0" borderId="1" xfId="1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Fill="1" applyBorder="1" applyAlignment="1">
      <alignment horizontal="center" vertical="top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top"/>
      <protection locked="0"/>
    </xf>
    <xf numFmtId="43" fontId="1" fillId="0" borderId="1" xfId="1" applyFont="1" applyFill="1" applyBorder="1" applyAlignment="1" applyProtection="1">
      <alignment horizontal="center" vertical="top" wrapText="1"/>
      <protection locked="0"/>
    </xf>
    <xf numFmtId="43" fontId="1" fillId="0" borderId="1" xfId="1" applyFont="1" applyFill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3" fontId="1" fillId="0" borderId="1" xfId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43" fontId="1" fillId="0" borderId="2" xfId="1" applyFont="1" applyFill="1" applyBorder="1" applyAlignment="1" applyProtection="1">
      <alignment vertical="top" wrapText="1"/>
      <protection locked="0"/>
    </xf>
    <xf numFmtId="4" fontId="1" fillId="0" borderId="2" xfId="0" applyNumberFormat="1" applyFont="1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49" fontId="1" fillId="0" borderId="2" xfId="0" applyNumberFormat="1" applyFont="1" applyFill="1" applyBorder="1" applyAlignment="1" applyProtection="1">
      <alignment horizontal="left" vertical="top" wrapText="1"/>
      <protection locked="0"/>
    </xf>
    <xf numFmtId="43" fontId="5" fillId="0" borderId="0" xfId="1" applyFont="1" applyBorder="1" applyAlignment="1">
      <alignment horizontal="center" vertical="top"/>
    </xf>
    <xf numFmtId="43" fontId="1" fillId="0" borderId="1" xfId="1" applyFont="1" applyFill="1" applyBorder="1" applyAlignment="1">
      <alignment horizontal="center" vertical="top" wrapText="1"/>
    </xf>
    <xf numFmtId="187" fontId="1" fillId="0" borderId="1" xfId="0" applyNumberFormat="1" applyFont="1" applyBorder="1" applyAlignment="1">
      <alignment vertical="top" wrapText="1"/>
    </xf>
    <xf numFmtId="187" fontId="1" fillId="0" borderId="1" xfId="0" applyNumberFormat="1" applyFont="1" applyBorder="1" applyAlignment="1">
      <alignment horizontal="left" vertical="top" wrapText="1"/>
    </xf>
    <xf numFmtId="0" fontId="1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wrapText="1"/>
      <protection locked="0"/>
    </xf>
    <xf numFmtId="49" fontId="1" fillId="0" borderId="2" xfId="0" applyNumberFormat="1" applyFont="1" applyBorder="1" applyAlignment="1" applyProtection="1">
      <alignment horizontal="left" vertical="top" wrapText="1"/>
      <protection locked="0"/>
    </xf>
    <xf numFmtId="43" fontId="5" fillId="0" borderId="3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center"/>
    </xf>
    <xf numFmtId="43" fontId="3" fillId="0" borderId="1" xfId="1" applyFont="1" applyFill="1" applyBorder="1" applyAlignment="1">
      <alignment vertical="top"/>
    </xf>
    <xf numFmtId="187" fontId="3" fillId="0" borderId="1" xfId="0" applyNumberFormat="1" applyFont="1" applyBorder="1" applyAlignment="1">
      <alignment horizontal="center" vertical="top"/>
    </xf>
    <xf numFmtId="43" fontId="1" fillId="0" borderId="1" xfId="1" applyFont="1" applyFill="1" applyBorder="1" applyAlignment="1" applyProtection="1">
      <alignment vertical="top" wrapText="1"/>
      <protection locked="0"/>
    </xf>
    <xf numFmtId="187" fontId="1" fillId="0" borderId="1" xfId="0" applyNumberFormat="1" applyFont="1" applyBorder="1" applyAlignment="1">
      <alignment horizontal="center" vertical="center" wrapText="1"/>
    </xf>
    <xf numFmtId="43" fontId="1" fillId="0" borderId="2" xfId="1" applyFont="1" applyFill="1" applyBorder="1" applyAlignment="1" applyProtection="1">
      <alignment horizontal="center" vertical="top"/>
      <protection locked="0"/>
    </xf>
    <xf numFmtId="43" fontId="5" fillId="0" borderId="0" xfId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4" fontId="1" fillId="0" borderId="1" xfId="2" applyNumberFormat="1" applyFont="1" applyFill="1" applyBorder="1" applyAlignment="1" applyProtection="1">
      <alignment vertical="top"/>
      <protection locked="0"/>
    </xf>
    <xf numFmtId="4" fontId="1" fillId="0" borderId="1" xfId="1" applyNumberFormat="1" applyFont="1" applyFill="1" applyBorder="1" applyAlignment="1" applyProtection="1">
      <alignment vertical="top"/>
      <protection locked="0"/>
    </xf>
    <xf numFmtId="187" fontId="1" fillId="0" borderId="1" xfId="0" applyNumberFormat="1" applyFont="1" applyBorder="1" applyAlignment="1" applyProtection="1">
      <alignment wrapText="1"/>
      <protection locked="0"/>
    </xf>
    <xf numFmtId="43" fontId="1" fillId="0" borderId="1" xfId="2" applyFont="1" applyFill="1" applyBorder="1" applyAlignment="1" applyProtection="1">
      <alignment horizontal="center" vertical="top"/>
      <protection locked="0"/>
    </xf>
    <xf numFmtId="43" fontId="1" fillId="0" borderId="1" xfId="2" applyFont="1" applyFill="1" applyBorder="1" applyAlignment="1" applyProtection="1">
      <alignment vertical="top"/>
      <protection locked="0"/>
    </xf>
    <xf numFmtId="0" fontId="4" fillId="0" borderId="0" xfId="0" applyFont="1" applyProtection="1">
      <protection locked="0"/>
    </xf>
    <xf numFmtId="187" fontId="1" fillId="0" borderId="1" xfId="0" applyNumberFormat="1" applyFont="1" applyBorder="1" applyAlignment="1" applyProtection="1">
      <alignment horizontal="left" vertical="top" wrapText="1"/>
      <protection locked="0"/>
    </xf>
    <xf numFmtId="187" fontId="1" fillId="0" borderId="1" xfId="0" applyNumberFormat="1" applyFont="1" applyBorder="1" applyAlignment="1" applyProtection="1">
      <alignment horizontal="center" vertical="top" wrapText="1"/>
      <protection locked="0"/>
    </xf>
    <xf numFmtId="43" fontId="1" fillId="0" borderId="1" xfId="1" applyFont="1" applyFill="1" applyBorder="1" applyAlignment="1" applyProtection="1">
      <alignment horizontal="left" vertical="top" wrapText="1"/>
      <protection locked="0"/>
    </xf>
    <xf numFmtId="43" fontId="3" fillId="0" borderId="1" xfId="1" applyFont="1" applyFill="1" applyBorder="1" applyAlignment="1">
      <alignment horizontal="left" vertical="top"/>
    </xf>
    <xf numFmtId="43" fontId="1" fillId="0" borderId="1" xfId="1" applyFont="1" applyFill="1" applyBorder="1" applyAlignment="1" applyProtection="1">
      <alignment horizontal="left" vertical="top"/>
      <protection locked="0"/>
    </xf>
    <xf numFmtId="43" fontId="5" fillId="0" borderId="3" xfId="0" applyNumberFormat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left" vertical="top" wrapText="1"/>
    </xf>
    <xf numFmtId="4" fontId="1" fillId="0" borderId="1" xfId="1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43" fontId="1" fillId="0" borderId="2" xfId="0" applyNumberFormat="1" applyFont="1" applyBorder="1" applyAlignment="1" applyProtection="1">
      <alignment horizontal="center" vertical="top"/>
      <protection locked="0"/>
    </xf>
    <xf numFmtId="43" fontId="1" fillId="0" borderId="1" xfId="2" applyFont="1" applyFill="1" applyBorder="1" applyAlignment="1" applyProtection="1">
      <alignment horizontal="left" vertical="top"/>
      <protection locked="0"/>
    </xf>
    <xf numFmtId="4" fontId="1" fillId="0" borderId="1" xfId="2" applyNumberFormat="1" applyFont="1" applyFill="1" applyBorder="1" applyAlignment="1" applyProtection="1">
      <alignment horizontal="right" vertical="top"/>
      <protection locked="0"/>
    </xf>
    <xf numFmtId="4" fontId="1" fillId="0" borderId="1" xfId="2" applyNumberFormat="1" applyFont="1" applyFill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43" fontId="7" fillId="0" borderId="1" xfId="1" applyFont="1" applyFill="1" applyBorder="1" applyAlignment="1" applyProtection="1">
      <alignment horizontal="center" vertical="top"/>
      <protection locked="0"/>
    </xf>
    <xf numFmtId="43" fontId="7" fillId="0" borderId="1" xfId="1" applyFont="1" applyFill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87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</cellXfs>
  <cellStyles count="3">
    <cellStyle name="จุลภาค" xfId="1" builtinId="3"/>
    <cellStyle name="จุลภาค 2" xfId="2" xr:uid="{579E3D94-DDC0-4B9F-B72B-F9F0D3EB85C8}"/>
    <cellStyle name="ปกติ" xfId="0" builtinId="0"/>
  </cellStyles>
  <dxfs count="3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rgb="FF000000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4;&#3618;.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A-o12 ปี 68"/>
      <sheetName val="คำอธิบาย"/>
      <sheetName val="ITA-o13"/>
      <sheetName val="พย.67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1575385-3B25-4A10-B34E-7075749672DC}" name="Table1316" displayName="Table1316" ref="A6:M25" totalsRowCount="1" headerRowDxfId="335" dataDxfId="334">
  <autoFilter ref="A6:M24" xr:uid="{71575385-3B25-4A10-B34E-7075749672DC}"/>
  <tableColumns count="13">
    <tableColumn id="15" xr3:uid="{23D54ADB-70E7-4533-987C-00AC93FF6F75}" name="ที่" dataDxfId="333" totalsRowDxfId="332"/>
    <tableColumn id="1" xr3:uid="{11CBF5DF-446F-4327-B39D-02A483DC00C0}" name="ปีงบประมาณ" dataDxfId="331" totalsRowDxfId="330"/>
    <tableColumn id="2" xr3:uid="{6F04DBDF-1249-4CBD-94CE-DB540A02ED19}" name="งานที่จัดซื้อหรือจัดจ้าง" dataDxfId="329" totalsRowDxfId="328"/>
    <tableColumn id="3" xr3:uid="{BC42B561-7A62-4D28-9D79-508A2A25E864}" name="วงเงินที่จะซื้อหรือจ้าง (บาท)" totalsRowFunction="sum" dataDxfId="327" totalsRowDxfId="326"/>
    <tableColumn id="4" xr3:uid="{20F22A1D-CB1F-427D-B0B2-1E36A47EC950}" name="ราคากลาง (บาท)" dataDxfId="325" totalsRowDxfId="324"/>
    <tableColumn id="5" xr3:uid="{2C46EE5C-A79F-4E3E-AFFC-33207C538C3C}" name="วิธีซื้อหรือจ้าง" dataDxfId="323" totalsRowDxfId="322"/>
    <tableColumn id="6" xr3:uid="{951D2AF2-8AC1-40DF-BB82-7752FC0376E4}" name="รายชื่อผู้เสนอราคา" dataDxfId="321" totalsRowDxfId="320"/>
    <tableColumn id="7" xr3:uid="{9545DB54-B530-40E1-913E-E086C0ECB49B}" name="ผู้ได้รับการคัดเลือก" dataDxfId="319" totalsRowDxfId="318"/>
    <tableColumn id="9" xr3:uid="{165D90AA-45CA-457F-964F-C8046ED18C04}" name="ราคาที่เสนอ (บาท)" dataDxfId="317" totalsRowDxfId="316" dataCellStyle="จุลภาค" totalsRowCellStyle="จุลภาค"/>
    <tableColumn id="8" xr3:uid="{2959F6E0-0D50-45BD-AD3A-DD2819F7856E}" name="ราคาที่ตกลงซื้อหรือจ้าง (บาท)" dataDxfId="315" totalsRowDxfId="314"/>
    <tableColumn id="16" xr3:uid="{2DC15119-6F03-479E-A339-EFF105D98492}" name="ลงวันที่ของสัญญาหรือข้อตกลง" dataDxfId="313" totalsRowDxfId="312"/>
    <tableColumn id="13" xr3:uid="{F0CE985B-FE5D-4BD5-B087-79748E514FF9}" name="เลขที่ใบสั่งซื้อ/จ้าง/บันทึกข้อตก/สัญญาจ้าง/สัญญาซื้อขาย  (.../2568)" dataDxfId="311" totalsRowDxfId="310"/>
    <tableColumn id="14" xr3:uid="{5B82FA50-9A22-4557-9589-44F1D6B87D9E}" name="เหตุผลที่คัดเลือกโดยสรุป" dataDxfId="309" totalsRowDxfId="30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6DAA03-5680-4246-8CA6-30CC066505B3}" name="Table136" displayName="Table136" ref="A6:M18" totalsRowCount="1" headerRowDxfId="83" dataDxfId="82">
  <autoFilter ref="A6:M17" xr:uid="{B26DAA03-5680-4246-8CA6-30CC066505B3}"/>
  <tableColumns count="13">
    <tableColumn id="15" xr3:uid="{D7CBFAF9-4634-4AEE-AC4F-40BB425375BB}" name="ที่" dataDxfId="81" totalsRowDxfId="80"/>
    <tableColumn id="1" xr3:uid="{D8AC2835-3D3A-4632-828E-4C254197DB6E}" name="ปีงบประมาณ" dataDxfId="79" totalsRowDxfId="78"/>
    <tableColumn id="2" xr3:uid="{A12E1F26-E5D3-4561-B024-4237859A2644}" name="งานที่จัดซื้อหรือจัดจ้าง" dataDxfId="77" totalsRowDxfId="76"/>
    <tableColumn id="3" xr3:uid="{60CF9AFE-CE94-4F2F-9D5E-DA2F90494CBF}" name="วงเงินที่จะซื้อหรือจ้าง (บาท)" dataDxfId="75" totalsRowDxfId="74" totalsRowCellStyle="จุลภาค"/>
    <tableColumn id="4" xr3:uid="{CCAF4A49-D263-48D1-9886-F1FC2A2D55F7}" name="ราคากลาง (บาท)" dataDxfId="73" totalsRowDxfId="72"/>
    <tableColumn id="5" xr3:uid="{CF26C399-2617-45BE-A59E-2A087414A42F}" name="วิธีซื้อหรือจ้าง" dataDxfId="71" totalsRowDxfId="70"/>
    <tableColumn id="6" xr3:uid="{8510E745-46FC-412A-BA92-3D32F58E9E4F}" name="รายชื่อผู้เสนอราคา" dataDxfId="69" totalsRowDxfId="68"/>
    <tableColumn id="7" xr3:uid="{277841EB-DDCF-4994-92D9-CDD546CE2C61}" name="ผู้ได้รับการคัดเลือก" dataDxfId="67" totalsRowDxfId="66"/>
    <tableColumn id="9" xr3:uid="{9DAA4E27-22E3-489A-BC8C-746D32774DD4}" name="ราคาที่เสนอ (บาท)" dataDxfId="65" totalsRowDxfId="64" dataCellStyle="จุลภาค" totalsRowCellStyle="จุลภาค"/>
    <tableColumn id="8" xr3:uid="{6999933C-7AD2-4C96-99C1-9B508BD65529}" name="ราคาที่ตกลงซื้อหรือจ้าง (บาท)" dataDxfId="63" totalsRowDxfId="62"/>
    <tableColumn id="16" xr3:uid="{E7CF1094-EDB4-471E-BE12-B2A50A1510F4}" name="ลงวันที่ของสัญญาหรือข้อตกลง" dataDxfId="61" totalsRowDxfId="60"/>
    <tableColumn id="13" xr3:uid="{0A7C1A81-31B2-4872-8C55-42FC9D10D415}" name="เลขที่ใบสั่งซื้อ/จ้าง/บันทึกข้อตก/สัญญาจ้าง/สัญญาซื้อขาย  (.../2568)" dataDxfId="59" totalsRowDxfId="58"/>
    <tableColumn id="14" xr3:uid="{7F3BDA6E-EBF1-438D-8DF2-4785A08E1937}" name="เหตุผลที่คัดเลือกโดยสรุป" dataDxfId="57" totalsRowDxfId="5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6B0199-60B9-4F62-B7A1-03B7D6C1E3BC}" name="Table132" displayName="Table132" ref="A6:M23" totalsRowShown="0" headerRowDxfId="55" dataDxfId="54">
  <autoFilter ref="A6:M23" xr:uid="{00000000-0009-0000-0100-000002000000}"/>
  <tableColumns count="13">
    <tableColumn id="15" xr3:uid="{B807B9FD-3234-4932-8955-9E62D81B94AF}" name="ที่" dataDxfId="53" totalsRowDxfId="52"/>
    <tableColumn id="1" xr3:uid="{C011D494-AB6E-4CBD-A071-6F7AA2B4878B}" name="ปีงบประมาณ" dataDxfId="51" totalsRowDxfId="50"/>
    <tableColumn id="2" xr3:uid="{9E40A4E0-8557-4706-B676-488344B06FA4}" name="งานที่จัดซื้อหรือจัดจ้าง" dataDxfId="49" totalsRowDxfId="48"/>
    <tableColumn id="3" xr3:uid="{2299749C-7EBA-4B86-ACC7-0A1FE244A2D8}" name="วงเงินที่จะซื้อหรือจ้าง (บาท)" dataDxfId="47" totalsRowDxfId="46"/>
    <tableColumn id="4" xr3:uid="{C550202E-06D4-46BC-8150-A508941CEF2D}" name="ราคากลาง (บาท)" dataDxfId="45" totalsRowDxfId="44"/>
    <tableColumn id="5" xr3:uid="{2348F557-80C5-4808-8FC7-85F03B2A7484}" name="วิธีซื้อหรือจ้าง" dataDxfId="43" totalsRowDxfId="42"/>
    <tableColumn id="6" xr3:uid="{54DC42FA-2F11-486C-84AA-669A71FD8E3A}" name="รายชื่อผู้เสนอราคา" dataDxfId="41" totalsRowDxfId="40"/>
    <tableColumn id="7" xr3:uid="{73231C2A-6DBD-493A-8C86-8C3C6ECC0E31}" name="ผู้ได้รับการคัดเลือก" dataDxfId="39" totalsRowDxfId="38"/>
    <tableColumn id="9" xr3:uid="{E9924A63-65EC-4A63-8A44-113014C83E2E}" name="ราคาที่เสนอ (บาท)" dataDxfId="37" totalsRowDxfId="36" dataCellStyle="จุลภาค" totalsRowCellStyle="จุลภาค"/>
    <tableColumn id="8" xr3:uid="{1214FB04-35B3-4EDF-AB11-F491F3B53664}" name="ราคาที่ตกลงซื้อหรือจ้าง (บาท)" dataDxfId="35" totalsRowDxfId="34"/>
    <tableColumn id="16" xr3:uid="{BCE84C27-074D-45B8-91C4-4328CDE72AAD}" name="ลงวันที่ของสัญญาหรือข้อตกลง" dataDxfId="33" totalsRowDxfId="32"/>
    <tableColumn id="13" xr3:uid="{0D684666-D116-4255-935C-37F16F91B477}" name="เลขที่ใบสั่งซื้อ/จ้าง/บันทึกข้อตก/สัญญาจ้าง/สัญญาซื้อขาย  (.../2568)" dataDxfId="31" totalsRowDxfId="30"/>
    <tableColumn id="14" xr3:uid="{2735D396-AA72-44F8-BF3A-8BC661F9777E}" name="เหตุผลที่คัดเลือกโดยสรุป" dataDxfId="29" totalsRowDxfId="2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M27" totalsRowCount="1" headerRowDxfId="27" dataDxfId="26">
  <autoFilter ref="A6:M26" xr:uid="{00000000-0009-0000-0100-000002000000}"/>
  <tableColumns count="13">
    <tableColumn id="15" xr3:uid="{00000000-0010-0000-0000-00000F000000}" name="ที่" dataDxfId="25" totalsRowDxfId="24"/>
    <tableColumn id="1" xr3:uid="{00000000-0010-0000-0000-000001000000}" name="ปีงบประมาณ" dataDxfId="23" totalsRowDxfId="22"/>
    <tableColumn id="2" xr3:uid="{00000000-0010-0000-0000-000002000000}" name="งานที่จัดซื้อหรือจัดจ้าง" dataDxfId="21" totalsRowDxfId="20"/>
    <tableColumn id="3" xr3:uid="{00000000-0010-0000-0000-000003000000}" name="วงเงินที่จะซื้อหรือจ้าง (บาท)" dataDxfId="19" totalsRowDxfId="18"/>
    <tableColumn id="4" xr3:uid="{00000000-0010-0000-0000-000004000000}" name="ราคากลาง (บาท)" dataDxfId="17" totalsRowDxfId="16"/>
    <tableColumn id="5" xr3:uid="{00000000-0010-0000-0000-000005000000}" name="วิธีซื้อหรือจ้าง" dataDxfId="15" totalsRowDxfId="14"/>
    <tableColumn id="6" xr3:uid="{00000000-0010-0000-0000-000006000000}" name="รายชื่อผู้เสนอราคา" dataDxfId="13" totalsRowDxfId="12"/>
    <tableColumn id="7" xr3:uid="{00000000-0010-0000-0000-000007000000}" name="ผู้ได้รับการคัดเลือก" dataDxfId="11" totalsRowDxfId="10"/>
    <tableColumn id="9" xr3:uid="{CFC48591-4BD0-4A98-A681-EE4602FBC4ED}" name="ราคาที่เสนอ (บาท) " dataDxfId="9" totalsRowDxfId="8" dataCellStyle="จุลภาค" totalsRowCellStyle="จุลภาค"/>
    <tableColumn id="8" xr3:uid="{00000000-0010-0000-0000-000008000000}" name="ราคาที่ตกลงซื้อหรือจ้าง (บาท)" dataDxfId="7" totalsRowDxfId="6"/>
    <tableColumn id="16" xr3:uid="{00000000-0010-0000-0000-000010000000}" name="ลงวันที่ของสัญญาหรือข้อตกลง" dataDxfId="5" totalsRowDxfId="4"/>
    <tableColumn id="13" xr3:uid="{00000000-0010-0000-0000-00000D000000}" name="เลขที่ใบสั่งซื้อ/จ้าง/บันทึกข้อตก/สัญญาจ้าง/สัญญาซื้อขาย  (.../2568)" dataDxfId="3" totalsRowDxfId="2"/>
    <tableColumn id="14" xr3:uid="{00000000-0010-0000-0000-00000E000000}" name="เหตุผลที่คัดเลือกโดยสรุป" dataDxfId="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899A502-F086-44E0-9FC7-04BE2A288F0A}" name="Table1315" displayName="Table1315" ref="A6:M51" totalsRowCount="1" headerRowDxfId="307" dataDxfId="306">
  <autoFilter ref="A6:M50" xr:uid="{E899A502-F086-44E0-9FC7-04BE2A288F0A}"/>
  <tableColumns count="13">
    <tableColumn id="15" xr3:uid="{E1A3E2CA-4D07-4415-82A3-A0D69B1C3721}" name="ที่" dataDxfId="305" totalsRowDxfId="304"/>
    <tableColumn id="1" xr3:uid="{B10C87F8-92BB-4951-A478-465851992C26}" name="ปีงบประมาณ" dataDxfId="303" totalsRowDxfId="302"/>
    <tableColumn id="2" xr3:uid="{301B82F3-E5C8-4B44-B80C-859466C2A478}" name="งานที่จัดซื้อหรือจัดจ้าง" dataDxfId="301" totalsRowDxfId="300"/>
    <tableColumn id="3" xr3:uid="{5F14C784-188E-41E5-B1A2-98324A9B5629}" name="วงเงินที่จะซื้อหรือจ้าง (บาท)" totalsRowFunction="sum" dataDxfId="299" totalsRowDxfId="298"/>
    <tableColumn id="4" xr3:uid="{DC0E34BC-4E2D-4FBB-BDB1-8D2C6FC84E32}" name="ราคากลาง (บาท)" dataDxfId="297" totalsRowDxfId="296"/>
    <tableColumn id="5" xr3:uid="{9EC3AD6E-AC21-45CE-8F3D-BF82DC8F4B18}" name="วิธีซื้อหรือจ้าง" dataDxfId="295" totalsRowDxfId="294"/>
    <tableColumn id="6" xr3:uid="{06431CFA-F50A-4AB5-B111-D7C814752599}" name="รายชื่อผู้เสนอราคา" dataDxfId="293" totalsRowDxfId="292"/>
    <tableColumn id="7" xr3:uid="{4A6D80E6-A1FE-4494-827F-36AAAA648E59}" name="ผู้ได้รับการคัดเลือก" dataDxfId="291" totalsRowDxfId="290"/>
    <tableColumn id="9" xr3:uid="{FFA7576D-3AD1-4717-811D-D14F13F0BEEB}" name="ราคาที่เสนอ (ลาท)" dataDxfId="289" totalsRowDxfId="288" dataCellStyle="จุลภาค" totalsRowCellStyle="จุลภาค"/>
    <tableColumn id="8" xr3:uid="{838B478B-F137-42EE-96F9-05DBA2ED3916}" name="ราคาที่ตกลงซื้อหรือจ้าง (บาท)" dataDxfId="287" totalsRowDxfId="286"/>
    <tableColumn id="16" xr3:uid="{BB3D5072-2E11-4207-99F4-938C82454020}" name="ลงวันที่ของสัญญาหรือข้อตกลง" dataDxfId="285" totalsRowDxfId="284"/>
    <tableColumn id="13" xr3:uid="{AFA00B88-B402-49CA-BC14-6F1E4B4F1434}" name="เลขที่ใบสั่งซื้อ/จ้าง/บันทึกข้อตก/สัญญาจ้าง/สัญญาซื้อขาย  (.../2568)" dataDxfId="283" totalsRowDxfId="282"/>
    <tableColumn id="14" xr3:uid="{B868A1B8-852F-41C1-850A-5762067AF3B5}" name="เหตุผลที่คัดเลือกโดยสรุป" dataDxfId="281" totalsRowDxfId="28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0219ADE-3037-488B-BB03-0A8D47733F75}" name="Table1314" displayName="Table1314" ref="A6:M43" totalsRowCount="1" headerRowDxfId="279" dataDxfId="278">
  <autoFilter ref="A6:M42" xr:uid="{70219ADE-3037-488B-BB03-0A8D47733F75}"/>
  <tableColumns count="13">
    <tableColumn id="15" xr3:uid="{419DEEA3-98D5-488A-9D82-6ECAF7FA54BA}" name="ที่" dataDxfId="277" totalsRowDxfId="276"/>
    <tableColumn id="1" xr3:uid="{C5B3A1A8-46ED-46F2-BAC1-8248D43C9ABE}" name="ปีงบประมาณ" dataDxfId="275" totalsRowDxfId="274"/>
    <tableColumn id="2" xr3:uid="{B8A1145E-1C02-4EF5-A840-2E6A8335C624}" name="งานที่จัดซื้อหรือจัดจ้าง" dataDxfId="273" totalsRowDxfId="272"/>
    <tableColumn id="3" xr3:uid="{E58E1A03-B0C6-491A-9CE0-9881FEA71EFD}" name="วงเงินที่จะซื้อหรือจ้าง (บาท)" totalsRowFunction="sum" dataDxfId="271" totalsRowDxfId="270"/>
    <tableColumn id="4" xr3:uid="{DF2B1CBA-B170-4854-BA15-BC4BB99FEC1C}" name="ราคากลาง (บาท)" dataDxfId="269" totalsRowDxfId="268"/>
    <tableColumn id="5" xr3:uid="{139CADC6-1B6C-4DA2-9695-BC08B42C0144}" name="วิธีซื้อหรือจ้าง" dataDxfId="267" totalsRowDxfId="266"/>
    <tableColumn id="6" xr3:uid="{147CF7DF-0E4C-4251-8914-CA533491D746}" name="รายชื่อผู้เสนอราคา" dataDxfId="265" totalsRowDxfId="264"/>
    <tableColumn id="7" xr3:uid="{0D377765-3606-48DE-A413-4D01B5F0B8D5}" name="ผู้ได้รับการคัดเลือก" dataDxfId="263" totalsRowDxfId="262"/>
    <tableColumn id="9" xr3:uid="{383813A3-58E8-46B8-9CE0-55E092B4B352}" name="ราคาที่เสนอ (บาท)" dataDxfId="261" totalsRowDxfId="260" dataCellStyle="จุลภาค" totalsRowCellStyle="จุลภาค"/>
    <tableColumn id="8" xr3:uid="{26C4AD22-BD8D-4C0A-8E49-2F5F7763B54E}" name="ราคาที่ตกลงซื้อหรือจ้าง (บาท)" dataDxfId="259" totalsRowDxfId="258"/>
    <tableColumn id="16" xr3:uid="{35BC8A2B-3BE5-424A-B24E-0E81222179F5}" name="ลงวันที่ของสัญญาหรือข้อตกลง" dataDxfId="257" totalsRowDxfId="256"/>
    <tableColumn id="13" xr3:uid="{A8558DB0-812F-463C-AE8B-5D4E4CE6A5BB}" name="เลขที่ใบสั่งซื้อ/จ้าง/บันทึกข้อตก/สัญญาจ้าง/สัญญาซื้อขาย  (.../2568)" dataDxfId="255" totalsRowDxfId="254"/>
    <tableColumn id="14" xr3:uid="{948882F3-9202-4686-AD3A-A78BAFA1DDF4}" name="เหตุผลที่คัดเลือกโดยสรุป" dataDxfId="253" totalsRowDxfId="25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230FB07-5163-49DF-98A8-156895828FC1}" name="Table1313" displayName="Table1313" ref="A6:M39" totalsRowCount="1" headerRowDxfId="251" dataDxfId="250">
  <autoFilter ref="A6:M38" xr:uid="{F230FB07-5163-49DF-98A8-156895828FC1}"/>
  <tableColumns count="13">
    <tableColumn id="15" xr3:uid="{C562ECAE-3F61-4247-B64A-00C5C7EE4F68}" name="ที่" dataDxfId="249" totalsRowDxfId="248"/>
    <tableColumn id="1" xr3:uid="{04A6F141-2930-424D-84BD-45CFF13F03E6}" name="ปีงบประมาณ" dataDxfId="247" totalsRowDxfId="246"/>
    <tableColumn id="2" xr3:uid="{FB6CFEFE-B51A-4E6C-A43A-967AC2DA3A65}" name="งานที่จัดซื้อหรือจัดจ้าง" dataDxfId="245" totalsRowDxfId="244"/>
    <tableColumn id="3" xr3:uid="{D2692271-3267-4917-A312-C3C19B1452E8}" name="วงเงินที่จะซื้อหรือจ้าง (บาท)" totalsRowFunction="sum" dataDxfId="243" totalsRowDxfId="242"/>
    <tableColumn id="4" xr3:uid="{F79831BF-982F-4CFD-8742-7F835EA6848C}" name="ราคากลาง (บาท)" dataDxfId="241" totalsRowDxfId="240"/>
    <tableColumn id="5" xr3:uid="{B8241BF9-3C03-4401-A31A-8BA65C48ABB5}" name="วิธีซื้อหรือจ้าง" dataDxfId="239" totalsRowDxfId="238"/>
    <tableColumn id="6" xr3:uid="{E2841A6C-379D-4200-9804-92FDD7257FEE}" name="รายชื่อผู้เสนอราคา" dataDxfId="237" totalsRowDxfId="236"/>
    <tableColumn id="7" xr3:uid="{B85293D9-E985-4F00-9A30-62153D4873FA}" name="ผู้ได้รับการคัดเลือก" dataDxfId="235" totalsRowDxfId="234"/>
    <tableColumn id="9" xr3:uid="{E7EBF677-22D7-4914-94C5-53ABD162D84B}" name="ราคาที่เสนอ (บาท)" dataDxfId="233" totalsRowDxfId="232" dataCellStyle="จุลภาค" totalsRowCellStyle="จุลภาค"/>
    <tableColumn id="8" xr3:uid="{B49C0E64-1781-415F-825F-A365E4EF49B2}" name="ราคาที่ตกลงซื้อหรือจ้าง (บาท)" dataDxfId="231" totalsRowDxfId="230"/>
    <tableColumn id="16" xr3:uid="{F2A5FE63-CF44-44C8-AC21-B04FA73441EB}" name="ลงวันที่ของสัญญาหรือข้อตกลง" dataDxfId="229" totalsRowDxfId="228"/>
    <tableColumn id="13" xr3:uid="{4A562E0B-6C6F-4092-AFD8-EC2B148489E3}" name="เลขที่ใบสั่งซื้อ/จ้าง/บันทึกข้อตก/สัญญาจ้าง/สัญญาซื้อขาย  (.../2568)" dataDxfId="227" totalsRowDxfId="226"/>
    <tableColumn id="14" xr3:uid="{12E9CB71-C571-4430-8C71-13CA8967F207}" name="เหตุผลที่คัดเลือกโดยสรุป" dataDxfId="225" totalsRowDxfId="2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D3D73-94B3-45A9-B16F-9083FC8FF3F0}" name="Table1312" displayName="Table1312" ref="A6:M30" totalsRowCount="1" headerRowDxfId="223" dataDxfId="222">
  <autoFilter ref="A6:M29" xr:uid="{568D3D73-94B3-45A9-B16F-9083FC8FF3F0}"/>
  <tableColumns count="13">
    <tableColumn id="15" xr3:uid="{2060D5E3-BDC5-4C68-BB67-E2C96F718315}" name="ที่" dataDxfId="221" totalsRowDxfId="220"/>
    <tableColumn id="1" xr3:uid="{62FD415F-37F3-4E30-B44F-DA9D4445767E}" name="ปีงบประมาณ" dataDxfId="219" totalsRowDxfId="218"/>
    <tableColumn id="2" xr3:uid="{7481328F-DCEA-4840-892B-A6C7D6CE306F}" name="งานที่จัดซื้อหรือจัดจ้าง" dataDxfId="217" totalsRowDxfId="216"/>
    <tableColumn id="3" xr3:uid="{8C0AB82C-1063-427F-BD7A-F152A44C09D6}" name="วงเงินที่จะซื้อหรือจ้าง (บาท)" totalsRowFunction="sum" dataDxfId="215" totalsRowDxfId="214"/>
    <tableColumn id="4" xr3:uid="{687DD8FA-D27D-455C-8A69-447A8314ED84}" name="ราคากลาง (บาท)" dataDxfId="213" totalsRowDxfId="212"/>
    <tableColumn id="5" xr3:uid="{45E8F1B3-0DC7-493F-A09C-1AC895DA7FCC}" name="วิธีซื้อหรือจ้าง" dataDxfId="211" totalsRowDxfId="210"/>
    <tableColumn id="6" xr3:uid="{377115CE-D8FD-4AC5-8281-C824D8568550}" name="รายชื่อผู้เสนอราคา" dataDxfId="209" totalsRowDxfId="208"/>
    <tableColumn id="7" xr3:uid="{77DCE84A-E1E0-4779-96E8-ECE2623A0D3B}" name="ผู้ได้รับการคัดเลือก" dataDxfId="207" totalsRowDxfId="206"/>
    <tableColumn id="9" xr3:uid="{F8367579-B16D-4EC2-8F78-F0B1865A01F0}" name="ราคาที่เสนอ (บาท)" dataDxfId="205" totalsRowDxfId="204" dataCellStyle="จุลภาค" totalsRowCellStyle="จุลภาค"/>
    <tableColumn id="8" xr3:uid="{71CEEF4C-D11B-4C6B-9ACE-6BDDE5B2DB20}" name="ราคาที่ตกลงซื้อหรือจ้าง (บาท)" dataDxfId="203" totalsRowDxfId="202"/>
    <tableColumn id="16" xr3:uid="{AAB46648-3FB0-48C2-ADEE-A567F19A7A98}" name="ลงวันที่ของสัญญาหรือข้อตกลง" dataDxfId="201" totalsRowDxfId="200"/>
    <tableColumn id="13" xr3:uid="{645E071B-51F2-403B-89E2-BD88D0F5101A}" name="เลขที่ใบสั่งซื้อ/จ้าง/บันทึกข้อตก/สัญญาจ้าง/สัญญาซื้อขาย  (.../2568)" dataDxfId="199" totalsRowDxfId="198"/>
    <tableColumn id="14" xr3:uid="{6AE881B9-7209-456A-87C8-D1166C735BA6}" name="เหตุผลที่คัดเลือกโดยสรุป" dataDxfId="197" totalsRowDxfId="19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299A875-EB87-4426-8379-F338E59380BF}" name="Table1311" displayName="Table1311" ref="A6:M33" totalsRowCount="1" headerRowDxfId="195" dataDxfId="194">
  <autoFilter ref="A6:M32" xr:uid="{B299A875-EB87-4426-8379-F338E59380BF}"/>
  <tableColumns count="13">
    <tableColumn id="15" xr3:uid="{B6F23C54-1886-41FF-80CC-F3E0C21D204A}" name="ที่" dataDxfId="193" totalsRowDxfId="192"/>
    <tableColumn id="1" xr3:uid="{E056FF61-5175-4A1F-9472-EFCFF2B985B5}" name="ปีงบประมาณ" dataDxfId="191" totalsRowDxfId="190"/>
    <tableColumn id="2" xr3:uid="{1D04B0B7-2571-4CDF-AE62-5866717089A6}" name="งานที่จัดซื้อหรือจัดจ้าง" dataDxfId="189" totalsRowDxfId="188"/>
    <tableColumn id="3" xr3:uid="{095FBD09-1988-4333-809D-82D422C70D7E}" name="วงเงินที่จะซื้อหรือจ้าง (บาท)" totalsRowFunction="sum" dataDxfId="187" totalsRowDxfId="186"/>
    <tableColumn id="4" xr3:uid="{2AA2A7CD-B77D-4104-8162-294E58E6EF12}" name="ราคากลาง (บาท)" dataDxfId="185" totalsRowDxfId="184"/>
    <tableColumn id="5" xr3:uid="{4DB50BCD-66C9-4615-8C60-93820DA0E58B}" name="วิธีซื้อหรือจ้าง" dataDxfId="183" totalsRowDxfId="182"/>
    <tableColumn id="6" xr3:uid="{DEDE18C5-3B62-466F-B3C4-0DFC7CC1CA49}" name="รายชื่อผู้เสนอราคา" dataDxfId="181" totalsRowDxfId="180"/>
    <tableColumn id="7" xr3:uid="{B2B9A285-CF08-4E89-AE27-EE1A7A269E59}" name="ผู้ได้รับการคัดเลือก" dataDxfId="179" totalsRowDxfId="178"/>
    <tableColumn id="9" xr3:uid="{F64DD8F5-04B9-480C-B64B-C4938D8F9806}" name="ราคาที่เสนอ (บาท)" dataDxfId="177" totalsRowDxfId="176" dataCellStyle="จุลภาค" totalsRowCellStyle="จุลภาค"/>
    <tableColumn id="8" xr3:uid="{8D531273-0F38-4DDD-921A-E74CEA4CF9E0}" name="ราคาที่ตกลงซื้อหรือจ้าง (บาท)" dataDxfId="175" totalsRowDxfId="174"/>
    <tableColumn id="16" xr3:uid="{D2F51504-40EA-440A-8A36-3B69616CDE9F}" name="ลงวันที่ของสัญญาหรือข้อตกลง" dataDxfId="173" totalsRowDxfId="172"/>
    <tableColumn id="13" xr3:uid="{326D0FE3-F89C-4FE0-8369-5F6501ABE667}" name="เลขที่ใบสั่งซื้อ/จ้าง/บันทึกข้อตก/สัญญาจ้าง/สัญญาซื้อขาย  (.../2568)" dataDxfId="171" totalsRowDxfId="170"/>
    <tableColumn id="14" xr3:uid="{3F5B6D50-3E24-4B18-8BEF-B4298B789828}" name="เหตุผลที่คัดเลือกโดยสรุป" dataDxfId="169" totalsRowDxfId="16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243FF5-C84B-4B8F-8A81-979C512C1981}" name="Table1310" displayName="Table1310" ref="A6:M24" totalsRowCount="1" headerRowDxfId="167" dataDxfId="166">
  <autoFilter ref="A6:M23" xr:uid="{9C243FF5-C84B-4B8F-8A81-979C512C1981}"/>
  <tableColumns count="13">
    <tableColumn id="15" xr3:uid="{5E418718-AB03-4A87-84D5-10C7F2D4FC9D}" name="ที่" dataDxfId="165" totalsRowDxfId="164"/>
    <tableColumn id="1" xr3:uid="{051F6B2C-B5AF-4CF7-A0D5-5D62DB4E1B8A}" name="ปีงบประมาณ" dataDxfId="163" totalsRowDxfId="162"/>
    <tableColumn id="2" xr3:uid="{4B695F5E-D68E-4575-9262-57F52B2B89FC}" name="งานที่จัดซื้อหรือจัดจ้าง" dataDxfId="161" totalsRowDxfId="160"/>
    <tableColumn id="3" xr3:uid="{CD518A20-37D8-479D-B864-7A450C5A3629}" name="วงเงินที่จะซื้อหรือจ้าง (บาท)" totalsRowFunction="sum" dataDxfId="159" totalsRowDxfId="158"/>
    <tableColumn id="4" xr3:uid="{1E91BFD4-6BF2-4BDB-9224-34FF7BDFF2B5}" name="ราคากลาง (บาท)" dataDxfId="157" totalsRowDxfId="156"/>
    <tableColumn id="5" xr3:uid="{FB39E1BF-1449-411B-B175-CC2973D63F11}" name="วิธีซื้อหรือจ้าง" dataDxfId="155" totalsRowDxfId="154"/>
    <tableColumn id="6" xr3:uid="{B80BAB4F-24AA-4016-B0A6-2FDF061CE639}" name="รายชื่อผู้เสนอราคา" dataDxfId="153" totalsRowDxfId="152"/>
    <tableColumn id="7" xr3:uid="{C51CB7D7-912A-4C68-82C8-5A0343D8CFF3}" name="ผู้ได้รับการคัดเลือก" dataDxfId="151" totalsRowDxfId="150"/>
    <tableColumn id="9" xr3:uid="{051E0EFB-E96F-4B87-9E5A-89DDF7A35D2C}" name="ราคาที่เสนอ (บาท)" dataDxfId="149" totalsRowDxfId="148" dataCellStyle="จุลภาค" totalsRowCellStyle="จุลภาค"/>
    <tableColumn id="8" xr3:uid="{D5B059C8-B084-4988-B44A-CDB482CB05F6}" name="ราคาที่ตกลงซื้อหรือจ้าง (บาท)" dataDxfId="147" totalsRowDxfId="146"/>
    <tableColumn id="16" xr3:uid="{687F04ED-8BA9-4181-B4B7-69FCFF697AE9}" name="ลงวันที่ของสัญญาหรือข้อตกลง" dataDxfId="145" totalsRowDxfId="144"/>
    <tableColumn id="13" xr3:uid="{DFCAFF00-FB02-438B-BFF6-6DDB76FE7F40}" name="เลขที่ใบสั่งซื้อ/จ้าง/บันทึกข้อตก/สัญญาจ้าง/สัญญาซื้อขาย  (.../2568)" dataDxfId="143" totalsRowDxfId="142"/>
    <tableColumn id="14" xr3:uid="{3B01617F-0C7C-4A23-9E02-D0ED274111FF}" name="เหตุผลที่คัดเลือกโดยสรุป" dataDxfId="141" totalsRowDxfId="14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957F344-F1E6-4BAE-BB82-78D9EEE787CD}" name="Table139" displayName="Table139" ref="A6:M31" totalsRowCount="1" headerRowDxfId="139" dataDxfId="138">
  <autoFilter ref="A6:M30" xr:uid="{8957F344-F1E6-4BAE-BB82-78D9EEE787CD}"/>
  <tableColumns count="13">
    <tableColumn id="15" xr3:uid="{BFE29A55-01DB-4268-AEF3-292D4EE98B75}" name="ที่" dataDxfId="137" totalsRowDxfId="136"/>
    <tableColumn id="1" xr3:uid="{64B18475-0242-4D6B-AC60-A7F96331BA88}" name="ปีงบประมาณ" dataDxfId="135" totalsRowDxfId="134"/>
    <tableColumn id="2" xr3:uid="{F7A52AAC-0209-4E7D-8C0B-55C5430C3492}" name="งานที่จัดซื้อหรือจัดจ้าง" dataDxfId="133" totalsRowDxfId="132"/>
    <tableColumn id="3" xr3:uid="{6C3D1788-B7F6-4312-BD0D-E928068DA3D4}" name="วงเงินที่จะซื้อหรือจ้าง (บาท)" totalsRowFunction="sum" dataDxfId="131" totalsRowDxfId="130"/>
    <tableColumn id="4" xr3:uid="{EDDEE7F7-467C-44B1-B458-1F5824020B7E}" name="ราคากลาง (บาท)" dataDxfId="129" totalsRowDxfId="128"/>
    <tableColumn id="5" xr3:uid="{CBB29382-15B1-4407-AACC-915A4B59D191}" name="วิธีซื้อหรือจ้าง" dataDxfId="127" totalsRowDxfId="126"/>
    <tableColumn id="6" xr3:uid="{5ABD8B55-50E1-4014-8201-60DEDA8AD327}" name="รายชื่อผู้เสนอราคา" dataDxfId="125" totalsRowDxfId="124"/>
    <tableColumn id="7" xr3:uid="{6F0BF386-6A88-49C2-A93B-B65B12EE0E67}" name="ผู้ได้รับการคัดเลือก" dataDxfId="123" totalsRowDxfId="122"/>
    <tableColumn id="9" xr3:uid="{BC100AF2-FB9F-4F68-96D7-B37EC29CAACA}" name="ราคาที่เสนอ (บาท)" dataDxfId="121" totalsRowDxfId="120" dataCellStyle="จุลภาค" totalsRowCellStyle="จุลภาค"/>
    <tableColumn id="8" xr3:uid="{FF801C0C-63FB-4DBC-84CD-54AE6E418B9F}" name="ราคาที่ตกลงซื้อหรือจ้าง (บาท)" dataDxfId="119" totalsRowDxfId="118"/>
    <tableColumn id="16" xr3:uid="{9BD51093-6D6F-4C87-958F-9AD7183E032A}" name="ลงวันที่ของสัญญาหรือข้อตกลง" dataDxfId="117" totalsRowDxfId="116"/>
    <tableColumn id="13" xr3:uid="{4870FF12-2FC4-4277-8CA1-42EC7D649D44}" name="เลขที่ใบสั่งซื้อ/จ้าง/บันทึกข้อตก/สัญญาจ้าง/สัญญาซื้อขาย  (.../2568)" dataDxfId="115" totalsRowDxfId="114"/>
    <tableColumn id="14" xr3:uid="{7B561394-4B39-41FA-8A0A-5018FF16847E}" name="เหตุผลที่คัดเลือกโดยสรุป" dataDxfId="113" totalsRowDxfId="11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E4578CC-A82F-4F11-B936-9BD50A9C82D3}" name="Table138" displayName="Table138" ref="A6:M38" totalsRowCount="1" headerRowDxfId="111" dataDxfId="110">
  <autoFilter ref="A6:M37" xr:uid="{DE4578CC-A82F-4F11-B936-9BD50A9C82D3}"/>
  <tableColumns count="13">
    <tableColumn id="15" xr3:uid="{B2102676-9BDF-4701-84C6-5FADCCAAEF13}" name="ที่" dataDxfId="109" totalsRowDxfId="108"/>
    <tableColumn id="1" xr3:uid="{C05E792E-6E0B-4479-A1BC-9DAB9742ED5B}" name="ปีงบประมาณ" dataDxfId="107" totalsRowDxfId="106"/>
    <tableColumn id="2" xr3:uid="{DDB986E1-F63A-4002-9217-017A694264C8}" name="งานที่จัดซื้อหรือจัดจ้าง" dataDxfId="105" totalsRowDxfId="104"/>
    <tableColumn id="3" xr3:uid="{262F7936-A676-4475-99C0-0811E7D6D2C8}" name="วงเงินที่จะซื้อหรือจ้าง (บาท)" dataDxfId="103" totalsRowDxfId="102"/>
    <tableColumn id="4" xr3:uid="{C8D830D2-2D01-476E-B5A2-C11CB0D6DFEE}" name="ราคากลาง (บาท)" dataDxfId="101" totalsRowDxfId="100"/>
    <tableColumn id="5" xr3:uid="{4313EF4C-3B12-4FFF-A684-E1ABD6FB23E8}" name="วิธีซื้อหรือจ้าง" dataDxfId="99" totalsRowDxfId="98"/>
    <tableColumn id="6" xr3:uid="{6FE74BC4-5E2C-48A5-AE6E-3230218CA0DF}" name="รายชื่อผู้เสนอราคา" dataDxfId="97" totalsRowDxfId="96"/>
    <tableColumn id="7" xr3:uid="{6390A2BF-F532-4AE7-A9ED-3E6EE15A8B8C}" name="ผู้ได้รับการคัดเลือก" dataDxfId="95" totalsRowDxfId="94"/>
    <tableColumn id="9" xr3:uid="{F7D47517-3BF2-4BC9-AEE3-9AA22F66B19A}" name="ราคาที่เสนอ (บาท)" dataDxfId="93" totalsRowDxfId="92" dataCellStyle="จุลภาค" totalsRowCellStyle="จุลภาค"/>
    <tableColumn id="8" xr3:uid="{26862C6D-19E3-4AF2-8C6C-3E8C2AA9FF02}" name="ราคาที่ตกลงซื้อหรือจ้าง (บาท)" dataDxfId="91" totalsRowDxfId="90"/>
    <tableColumn id="16" xr3:uid="{2994B863-2761-461B-A55E-4C1D1055FC90}" name="ลงวันที่ของสัญญาหรือข้อตกลง" dataDxfId="89" totalsRowDxfId="88"/>
    <tableColumn id="13" xr3:uid="{4F07B397-B2B0-468E-B701-AF3250446D1D}" name="เลขที่ใบสั่งซื้อ/จ้าง/บันทึกข้อตก/สัญญาจ้าง/สัญญาซื้อขาย  (.../2568)" dataDxfId="87" totalsRowDxfId="86"/>
    <tableColumn id="14" xr3:uid="{A143F253-7727-4819-ADDB-2B2B4093B240}" name="เหตุผลที่คัดเลือกโดยสรุป" dataDxfId="85" totalsRowDxfId="8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EDFA-9EF6-4954-ADA1-9FBF6932EFDB}">
  <sheetPr>
    <pageSetUpPr fitToPage="1"/>
  </sheetPr>
  <dimension ref="A1:M25"/>
  <sheetViews>
    <sheetView zoomScale="70" zoomScaleNormal="70" workbookViewId="0">
      <pane xSplit="1" ySplit="6" topLeftCell="B24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9" width="26.87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96" t="s">
        <v>691</v>
      </c>
      <c r="E3" s="96"/>
      <c r="F3" s="96"/>
      <c r="G3" s="96"/>
      <c r="H3" s="96"/>
      <c r="I3" s="96"/>
      <c r="J3" s="96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18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57">
        <f>SUBTOTAL(109,Table1316[วงเงินที่จะซื้อหรือจ้าง (บาท)])</f>
        <v>273489.38</v>
      </c>
      <c r="E5" s="32" t="s">
        <v>80</v>
      </c>
      <c r="F5" s="70"/>
      <c r="G5" s="70"/>
      <c r="H5" s="70"/>
      <c r="I5" s="70"/>
      <c r="J5" s="70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198" x14ac:dyDescent="0.6">
      <c r="A7" s="27">
        <v>1</v>
      </c>
      <c r="B7" s="18">
        <v>2568</v>
      </c>
      <c r="C7" s="16" t="s">
        <v>692</v>
      </c>
      <c r="D7" s="26">
        <v>49000</v>
      </c>
      <c r="E7" s="15">
        <v>49000</v>
      </c>
      <c r="F7" s="17" t="s">
        <v>38</v>
      </c>
      <c r="G7" s="16" t="s">
        <v>242</v>
      </c>
      <c r="H7" s="17" t="s">
        <v>242</v>
      </c>
      <c r="I7" s="6">
        <v>49000</v>
      </c>
      <c r="J7" s="6">
        <v>49000</v>
      </c>
      <c r="K7" s="2">
        <v>45903</v>
      </c>
      <c r="L7" s="17" t="s">
        <v>693</v>
      </c>
      <c r="M7" s="25" t="s">
        <v>54</v>
      </c>
    </row>
    <row r="8" spans="1:13" ht="222.75" x14ac:dyDescent="0.6">
      <c r="A8" s="27">
        <v>2</v>
      </c>
      <c r="B8" s="18">
        <v>2568</v>
      </c>
      <c r="C8" s="16" t="s">
        <v>694</v>
      </c>
      <c r="D8" s="26">
        <v>44100</v>
      </c>
      <c r="E8" s="15">
        <v>44100</v>
      </c>
      <c r="F8" s="17" t="s">
        <v>38</v>
      </c>
      <c r="G8" s="16" t="s">
        <v>540</v>
      </c>
      <c r="H8" s="17" t="s">
        <v>540</v>
      </c>
      <c r="I8" s="6">
        <v>43980</v>
      </c>
      <c r="J8" s="6">
        <v>43980</v>
      </c>
      <c r="K8" s="2">
        <v>45905</v>
      </c>
      <c r="L8" s="17" t="s">
        <v>695</v>
      </c>
      <c r="M8" s="25" t="s">
        <v>54</v>
      </c>
    </row>
    <row r="9" spans="1:13" ht="74.25" x14ac:dyDescent="0.6">
      <c r="A9" s="27">
        <v>3</v>
      </c>
      <c r="B9" s="18">
        <v>2568</v>
      </c>
      <c r="C9" s="7" t="s">
        <v>696</v>
      </c>
      <c r="D9" s="9">
        <v>26840</v>
      </c>
      <c r="E9" s="1">
        <v>26840</v>
      </c>
      <c r="F9" s="17" t="s">
        <v>38</v>
      </c>
      <c r="G9" s="8" t="s">
        <v>697</v>
      </c>
      <c r="H9" s="19" t="s">
        <v>697</v>
      </c>
      <c r="I9" s="6">
        <v>26840</v>
      </c>
      <c r="J9" s="6">
        <v>26840</v>
      </c>
      <c r="K9" s="84" t="s">
        <v>698</v>
      </c>
      <c r="L9" s="17" t="s">
        <v>699</v>
      </c>
      <c r="M9" s="25" t="s">
        <v>54</v>
      </c>
    </row>
    <row r="10" spans="1:13" ht="49.5" x14ac:dyDescent="0.6">
      <c r="A10" s="27">
        <v>4</v>
      </c>
      <c r="B10" s="18">
        <v>2568</v>
      </c>
      <c r="C10" s="7" t="s">
        <v>700</v>
      </c>
      <c r="D10" s="9">
        <v>1805.4</v>
      </c>
      <c r="E10" s="1">
        <v>1805.4</v>
      </c>
      <c r="F10" s="17" t="s">
        <v>38</v>
      </c>
      <c r="G10" s="8" t="s">
        <v>701</v>
      </c>
      <c r="H10" s="19" t="s">
        <v>701</v>
      </c>
      <c r="I10" s="6">
        <v>1805.4</v>
      </c>
      <c r="J10" s="6">
        <v>1805.4</v>
      </c>
      <c r="K10" s="84" t="s">
        <v>702</v>
      </c>
      <c r="L10" s="17" t="s">
        <v>703</v>
      </c>
      <c r="M10" s="25" t="s">
        <v>54</v>
      </c>
    </row>
    <row r="11" spans="1:13" ht="74.25" x14ac:dyDescent="0.6">
      <c r="A11" s="27">
        <v>5</v>
      </c>
      <c r="B11" s="18">
        <v>2568</v>
      </c>
      <c r="C11" s="7" t="s">
        <v>704</v>
      </c>
      <c r="D11" s="9">
        <v>35500</v>
      </c>
      <c r="E11" s="1">
        <v>35500</v>
      </c>
      <c r="F11" s="17" t="s">
        <v>38</v>
      </c>
      <c r="G11" s="8" t="s">
        <v>540</v>
      </c>
      <c r="H11" s="19" t="s">
        <v>540</v>
      </c>
      <c r="I11" s="6">
        <v>35500</v>
      </c>
      <c r="J11" s="6">
        <v>35500</v>
      </c>
      <c r="K11" s="84" t="s">
        <v>705</v>
      </c>
      <c r="L11" s="17" t="s">
        <v>706</v>
      </c>
      <c r="M11" s="25" t="s">
        <v>54</v>
      </c>
    </row>
    <row r="12" spans="1:13" ht="49.5" x14ac:dyDescent="0.6">
      <c r="A12" s="27">
        <v>6</v>
      </c>
      <c r="B12" s="18">
        <v>2568</v>
      </c>
      <c r="C12" s="7" t="s">
        <v>707</v>
      </c>
      <c r="D12" s="9">
        <v>10000</v>
      </c>
      <c r="E12" s="1">
        <v>10000</v>
      </c>
      <c r="F12" s="17" t="s">
        <v>38</v>
      </c>
      <c r="G12" s="8" t="s">
        <v>242</v>
      </c>
      <c r="H12" s="19" t="s">
        <v>242</v>
      </c>
      <c r="I12" s="6">
        <v>10000</v>
      </c>
      <c r="J12" s="6">
        <v>10000</v>
      </c>
      <c r="K12" s="84" t="s">
        <v>708</v>
      </c>
      <c r="L12" s="17" t="s">
        <v>709</v>
      </c>
      <c r="M12" s="25" t="s">
        <v>54</v>
      </c>
    </row>
    <row r="13" spans="1:13" ht="74.25" x14ac:dyDescent="0.6">
      <c r="A13" s="27">
        <v>7</v>
      </c>
      <c r="B13" s="18">
        <v>2568</v>
      </c>
      <c r="C13" s="7" t="s">
        <v>710</v>
      </c>
      <c r="D13" s="9">
        <v>8300</v>
      </c>
      <c r="E13" s="1">
        <v>8300</v>
      </c>
      <c r="F13" s="17" t="s">
        <v>38</v>
      </c>
      <c r="G13" s="8" t="s">
        <v>145</v>
      </c>
      <c r="H13" s="19" t="s">
        <v>145</v>
      </c>
      <c r="I13" s="6">
        <v>8300</v>
      </c>
      <c r="J13" s="6">
        <v>8300</v>
      </c>
      <c r="K13" s="84" t="s">
        <v>708</v>
      </c>
      <c r="L13" s="17" t="s">
        <v>711</v>
      </c>
      <c r="M13" s="25" t="s">
        <v>54</v>
      </c>
    </row>
    <row r="14" spans="1:13" ht="99" x14ac:dyDescent="0.6">
      <c r="A14" s="27">
        <v>8</v>
      </c>
      <c r="B14" s="18">
        <v>2568</v>
      </c>
      <c r="C14" s="7" t="s">
        <v>712</v>
      </c>
      <c r="D14" s="9">
        <v>2190</v>
      </c>
      <c r="E14" s="1">
        <v>2190</v>
      </c>
      <c r="F14" s="17" t="s">
        <v>38</v>
      </c>
      <c r="G14" s="8" t="s">
        <v>713</v>
      </c>
      <c r="H14" s="19" t="s">
        <v>713</v>
      </c>
      <c r="I14" s="6">
        <v>2190</v>
      </c>
      <c r="J14" s="6">
        <v>2190</v>
      </c>
      <c r="K14" s="84" t="s">
        <v>714</v>
      </c>
      <c r="L14" s="17" t="s">
        <v>715</v>
      </c>
      <c r="M14" s="25" t="s">
        <v>54</v>
      </c>
    </row>
    <row r="15" spans="1:13" ht="49.5" x14ac:dyDescent="0.6">
      <c r="A15" s="27">
        <v>9</v>
      </c>
      <c r="B15" s="18">
        <v>2568</v>
      </c>
      <c r="C15" s="7" t="s">
        <v>716</v>
      </c>
      <c r="D15" s="9">
        <v>2400</v>
      </c>
      <c r="E15" s="1">
        <v>2400</v>
      </c>
      <c r="F15" s="17" t="s">
        <v>38</v>
      </c>
      <c r="G15" s="8" t="s">
        <v>294</v>
      </c>
      <c r="H15" s="19" t="s">
        <v>294</v>
      </c>
      <c r="I15" s="6">
        <v>2400</v>
      </c>
      <c r="J15" s="6">
        <v>2400</v>
      </c>
      <c r="K15" s="84" t="s">
        <v>717</v>
      </c>
      <c r="L15" s="17" t="s">
        <v>718</v>
      </c>
      <c r="M15" s="25" t="s">
        <v>54</v>
      </c>
    </row>
    <row r="16" spans="1:13" ht="74.25" x14ac:dyDescent="0.6">
      <c r="A16" s="27">
        <v>10</v>
      </c>
      <c r="B16" s="18">
        <v>2568</v>
      </c>
      <c r="C16" s="7" t="s">
        <v>719</v>
      </c>
      <c r="D16" s="9">
        <v>6200</v>
      </c>
      <c r="E16" s="1">
        <v>6200</v>
      </c>
      <c r="F16" s="17" t="s">
        <v>38</v>
      </c>
      <c r="G16" s="8" t="s">
        <v>720</v>
      </c>
      <c r="H16" s="19" t="s">
        <v>720</v>
      </c>
      <c r="I16" s="6">
        <v>5200</v>
      </c>
      <c r="J16" s="6">
        <v>5200</v>
      </c>
      <c r="K16" s="84" t="s">
        <v>717</v>
      </c>
      <c r="L16" s="17" t="s">
        <v>721</v>
      </c>
      <c r="M16" s="25" t="s">
        <v>54</v>
      </c>
    </row>
    <row r="17" spans="1:13" ht="74.25" x14ac:dyDescent="0.6">
      <c r="A17" s="27">
        <v>11</v>
      </c>
      <c r="B17" s="18">
        <v>2568</v>
      </c>
      <c r="C17" s="7" t="s">
        <v>722</v>
      </c>
      <c r="D17" s="44">
        <v>8658.7199999999993</v>
      </c>
      <c r="E17" s="6">
        <v>8658.7199999999993</v>
      </c>
      <c r="F17" s="17" t="s">
        <v>38</v>
      </c>
      <c r="G17" s="8" t="s">
        <v>432</v>
      </c>
      <c r="H17" s="19" t="s">
        <v>432</v>
      </c>
      <c r="I17" s="6">
        <v>8658.7199999999993</v>
      </c>
      <c r="J17" s="6">
        <v>8658.7199999999993</v>
      </c>
      <c r="K17" s="84" t="s">
        <v>723</v>
      </c>
      <c r="L17" s="17" t="s">
        <v>724</v>
      </c>
      <c r="M17" s="25" t="s">
        <v>54</v>
      </c>
    </row>
    <row r="18" spans="1:13" ht="99" x14ac:dyDescent="0.6">
      <c r="A18" s="27">
        <v>12</v>
      </c>
      <c r="B18" s="18">
        <v>2568</v>
      </c>
      <c r="C18" s="7" t="s">
        <v>725</v>
      </c>
      <c r="D18" s="44">
        <v>19662.509999999998</v>
      </c>
      <c r="E18" s="6">
        <v>19662.509999999998</v>
      </c>
      <c r="F18" s="17" t="s">
        <v>38</v>
      </c>
      <c r="G18" s="8" t="s">
        <v>432</v>
      </c>
      <c r="H18" s="19" t="s">
        <v>432</v>
      </c>
      <c r="I18" s="6">
        <v>19662.509999999998</v>
      </c>
      <c r="J18" s="6">
        <v>19662.509999999998</v>
      </c>
      <c r="K18" s="84" t="s">
        <v>723</v>
      </c>
      <c r="L18" s="17" t="s">
        <v>724</v>
      </c>
      <c r="M18" s="25" t="s">
        <v>54</v>
      </c>
    </row>
    <row r="19" spans="1:13" ht="49.5" x14ac:dyDescent="0.6">
      <c r="A19" s="27">
        <v>13</v>
      </c>
      <c r="B19" s="18">
        <v>2568</v>
      </c>
      <c r="C19" s="7" t="s">
        <v>726</v>
      </c>
      <c r="D19" s="9">
        <v>3052.75</v>
      </c>
      <c r="E19" s="1">
        <v>3052.75</v>
      </c>
      <c r="F19" s="17" t="s">
        <v>38</v>
      </c>
      <c r="G19" s="8" t="s">
        <v>727</v>
      </c>
      <c r="H19" s="19" t="s">
        <v>727</v>
      </c>
      <c r="I19" s="6">
        <v>3052.75</v>
      </c>
      <c r="J19" s="6">
        <v>3052.75</v>
      </c>
      <c r="K19" s="2">
        <v>45902</v>
      </c>
      <c r="L19" s="17" t="s">
        <v>728</v>
      </c>
      <c r="M19" s="25" t="s">
        <v>54</v>
      </c>
    </row>
    <row r="20" spans="1:13" s="94" customFormat="1" x14ac:dyDescent="0.6">
      <c r="A20" s="27">
        <v>14</v>
      </c>
      <c r="B20" s="85">
        <v>2568</v>
      </c>
      <c r="C20" s="91" t="s">
        <v>667</v>
      </c>
      <c r="D20" s="91" t="s">
        <v>667</v>
      </c>
      <c r="E20" s="91" t="s">
        <v>667</v>
      </c>
      <c r="F20" s="89" t="s">
        <v>38</v>
      </c>
      <c r="G20" s="90" t="s">
        <v>667</v>
      </c>
      <c r="H20" s="91" t="s">
        <v>667</v>
      </c>
      <c r="I20" s="91" t="s">
        <v>667</v>
      </c>
      <c r="J20" s="91" t="s">
        <v>667</v>
      </c>
      <c r="K20" s="92" t="s">
        <v>667</v>
      </c>
      <c r="L20" s="89" t="s">
        <v>729</v>
      </c>
      <c r="M20" s="93" t="s">
        <v>669</v>
      </c>
    </row>
    <row r="21" spans="1:13" ht="74.25" x14ac:dyDescent="0.6">
      <c r="A21" s="27">
        <v>15</v>
      </c>
      <c r="B21" s="18">
        <v>2568</v>
      </c>
      <c r="C21" s="7" t="s">
        <v>730</v>
      </c>
      <c r="D21" s="44">
        <v>2500</v>
      </c>
      <c r="E21" s="6">
        <v>2500</v>
      </c>
      <c r="F21" s="17" t="s">
        <v>38</v>
      </c>
      <c r="G21" s="8" t="s">
        <v>227</v>
      </c>
      <c r="H21" s="19" t="s">
        <v>227</v>
      </c>
      <c r="I21" s="6">
        <v>2500</v>
      </c>
      <c r="J21" s="6">
        <v>2500</v>
      </c>
      <c r="K21" s="2">
        <v>45908</v>
      </c>
      <c r="L21" s="17" t="s">
        <v>731</v>
      </c>
      <c r="M21" s="25" t="s">
        <v>54</v>
      </c>
    </row>
    <row r="22" spans="1:13" ht="49.5" x14ac:dyDescent="0.6">
      <c r="A22" s="27">
        <v>16</v>
      </c>
      <c r="B22" s="18">
        <v>2568</v>
      </c>
      <c r="C22" s="7" t="s">
        <v>732</v>
      </c>
      <c r="D22" s="44">
        <v>5300</v>
      </c>
      <c r="E22" s="6">
        <v>5300</v>
      </c>
      <c r="F22" s="17" t="s">
        <v>38</v>
      </c>
      <c r="G22" s="8" t="s">
        <v>120</v>
      </c>
      <c r="H22" s="19" t="s">
        <v>120</v>
      </c>
      <c r="I22" s="6">
        <v>5300</v>
      </c>
      <c r="J22" s="6">
        <v>5300</v>
      </c>
      <c r="K22" s="2">
        <v>45908</v>
      </c>
      <c r="L22" s="17" t="s">
        <v>733</v>
      </c>
      <c r="M22" s="25" t="s">
        <v>54</v>
      </c>
    </row>
    <row r="23" spans="1:13" ht="173.25" x14ac:dyDescent="0.6">
      <c r="A23" s="27">
        <v>17</v>
      </c>
      <c r="B23" s="18">
        <v>2568</v>
      </c>
      <c r="C23" s="7" t="s">
        <v>734</v>
      </c>
      <c r="D23" s="9">
        <v>42000</v>
      </c>
      <c r="E23" s="1">
        <v>42000</v>
      </c>
      <c r="F23" s="17" t="s">
        <v>38</v>
      </c>
      <c r="G23" s="8" t="s">
        <v>294</v>
      </c>
      <c r="H23" s="19" t="s">
        <v>294</v>
      </c>
      <c r="I23" s="6">
        <v>42000</v>
      </c>
      <c r="J23" s="6">
        <v>42000</v>
      </c>
      <c r="K23" s="2">
        <v>45908</v>
      </c>
      <c r="L23" s="17" t="s">
        <v>735</v>
      </c>
      <c r="M23" s="25" t="s">
        <v>54</v>
      </c>
    </row>
    <row r="24" spans="1:13" ht="49.5" x14ac:dyDescent="0.6">
      <c r="A24" s="27">
        <v>18</v>
      </c>
      <c r="B24" s="18">
        <v>2568</v>
      </c>
      <c r="C24" s="7" t="s">
        <v>736</v>
      </c>
      <c r="D24" s="44">
        <v>5980</v>
      </c>
      <c r="E24" s="6">
        <v>5980</v>
      </c>
      <c r="F24" s="17" t="s">
        <v>38</v>
      </c>
      <c r="G24" s="8" t="s">
        <v>49</v>
      </c>
      <c r="H24" s="19" t="s">
        <v>49</v>
      </c>
      <c r="I24" s="6">
        <v>5980</v>
      </c>
      <c r="J24" s="6">
        <v>5980</v>
      </c>
      <c r="K24" s="2">
        <v>45911</v>
      </c>
      <c r="L24" s="17" t="s">
        <v>737</v>
      </c>
      <c r="M24" s="25" t="s">
        <v>54</v>
      </c>
    </row>
    <row r="25" spans="1:13" x14ac:dyDescent="0.6">
      <c r="A25" s="47"/>
      <c r="B25" s="48"/>
      <c r="C25" s="49"/>
      <c r="D25" s="48">
        <f>SUBTOTAL(109,Table1316[วงเงินที่จะซื้อหรือจ้าง (บาท)])</f>
        <v>273489.38</v>
      </c>
      <c r="E25" s="47"/>
      <c r="F25" s="50"/>
      <c r="G25" s="51"/>
      <c r="H25" s="52"/>
      <c r="I25" s="39"/>
      <c r="J25" s="53"/>
      <c r="K25" s="54"/>
      <c r="L25" s="52"/>
      <c r="M25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24" xr:uid="{C4AF4827-55E1-4EB7-BB75-FEF3F0E676B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6" fitToHeight="0" orientation="landscape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A253-AC91-4694-A8ED-9ED3225DBBC6}">
  <sheetPr>
    <pageSetUpPr fitToPage="1"/>
  </sheetPr>
  <dimension ref="A1:M18"/>
  <sheetViews>
    <sheetView zoomScale="70" zoomScaleNormal="70" workbookViewId="0">
      <pane xSplit="1" ySplit="6" topLeftCell="B16" activePane="bottomRight" state="frozen"/>
      <selection pane="topRight" activeCell="B1" sqref="B1"/>
      <selection pane="bottomLeft" activeCell="A2" sqref="A2"/>
      <selection pane="bottomRight" activeCell="F20" sqref="F20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8" width="26.875" style="21" customWidth="1"/>
    <col min="9" max="9" width="19.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96" t="s">
        <v>128</v>
      </c>
      <c r="E3" s="96"/>
      <c r="F3" s="96"/>
      <c r="G3" s="96"/>
      <c r="H3" s="96"/>
      <c r="I3" s="96"/>
      <c r="J3" s="96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11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57">
        <f>SUBTOTAL(109,Table136[วงเงินที่จะซื้อหรือจ้าง (บาท)])</f>
        <v>700905.58</v>
      </c>
      <c r="E5" s="32" t="s">
        <v>80</v>
      </c>
      <c r="F5" s="29"/>
      <c r="G5" s="29"/>
      <c r="H5" s="29"/>
      <c r="I5" s="29"/>
      <c r="J5" s="29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99" x14ac:dyDescent="0.6">
      <c r="A7" s="27">
        <v>1</v>
      </c>
      <c r="B7" s="18">
        <v>2568</v>
      </c>
      <c r="C7" s="16" t="s">
        <v>129</v>
      </c>
      <c r="D7" s="26">
        <v>568800</v>
      </c>
      <c r="E7" s="15">
        <v>627643.21</v>
      </c>
      <c r="F7" s="17" t="s">
        <v>130</v>
      </c>
      <c r="G7" s="16" t="s">
        <v>131</v>
      </c>
      <c r="H7" s="17" t="s">
        <v>131</v>
      </c>
      <c r="I7" s="58">
        <v>439000</v>
      </c>
      <c r="J7" s="58">
        <v>439000</v>
      </c>
      <c r="K7" s="59">
        <v>45649</v>
      </c>
      <c r="L7" s="17" t="s">
        <v>132</v>
      </c>
      <c r="M7" s="25" t="s">
        <v>54</v>
      </c>
    </row>
    <row r="8" spans="1:13" ht="61.5" customHeight="1" x14ac:dyDescent="0.6">
      <c r="A8" s="27">
        <v>2</v>
      </c>
      <c r="B8" s="18">
        <v>2568</v>
      </c>
      <c r="C8" s="16" t="s">
        <v>133</v>
      </c>
      <c r="D8" s="26">
        <v>35000</v>
      </c>
      <c r="E8" s="15">
        <v>35000</v>
      </c>
      <c r="F8" s="17" t="s">
        <v>38</v>
      </c>
      <c r="G8" s="16" t="s">
        <v>134</v>
      </c>
      <c r="H8" s="17" t="s">
        <v>134</v>
      </c>
      <c r="I8" s="5">
        <v>35000</v>
      </c>
      <c r="J8" s="5">
        <v>35000</v>
      </c>
      <c r="K8" s="2">
        <v>45628</v>
      </c>
      <c r="L8" s="17" t="s">
        <v>135</v>
      </c>
      <c r="M8" s="25" t="s">
        <v>54</v>
      </c>
    </row>
    <row r="9" spans="1:13" ht="64.5" customHeight="1" x14ac:dyDescent="0.6">
      <c r="A9" s="27">
        <v>3</v>
      </c>
      <c r="B9" s="18">
        <v>2568</v>
      </c>
      <c r="C9" s="16" t="s">
        <v>136</v>
      </c>
      <c r="D9" s="14">
        <v>5000</v>
      </c>
      <c r="E9" s="60">
        <v>5000</v>
      </c>
      <c r="F9" s="17" t="s">
        <v>38</v>
      </c>
      <c r="G9" s="16" t="s">
        <v>137</v>
      </c>
      <c r="H9" s="17" t="s">
        <v>137</v>
      </c>
      <c r="I9" s="5">
        <v>5000</v>
      </c>
      <c r="J9" s="5">
        <v>5000</v>
      </c>
      <c r="K9" s="2">
        <v>45635</v>
      </c>
      <c r="L9" s="17" t="s">
        <v>138</v>
      </c>
      <c r="M9" s="25" t="s">
        <v>54</v>
      </c>
    </row>
    <row r="10" spans="1:13" ht="74.25" x14ac:dyDescent="0.6">
      <c r="A10" s="27">
        <v>4</v>
      </c>
      <c r="B10" s="18">
        <v>2568</v>
      </c>
      <c r="C10" s="16" t="s">
        <v>139</v>
      </c>
      <c r="D10" s="14">
        <v>690</v>
      </c>
      <c r="E10" s="60">
        <v>690</v>
      </c>
      <c r="F10" s="17" t="s">
        <v>38</v>
      </c>
      <c r="G10" s="16" t="s">
        <v>137</v>
      </c>
      <c r="H10" s="17" t="s">
        <v>137</v>
      </c>
      <c r="I10" s="5">
        <v>690</v>
      </c>
      <c r="J10" s="5">
        <v>690</v>
      </c>
      <c r="K10" s="2">
        <v>45644</v>
      </c>
      <c r="L10" s="17" t="s">
        <v>140</v>
      </c>
      <c r="M10" s="25" t="s">
        <v>54</v>
      </c>
    </row>
    <row r="11" spans="1:13" ht="74.25" x14ac:dyDescent="0.6">
      <c r="A11" s="27">
        <v>5</v>
      </c>
      <c r="B11" s="18">
        <v>2568</v>
      </c>
      <c r="C11" s="16" t="s">
        <v>141</v>
      </c>
      <c r="D11" s="14">
        <v>1350</v>
      </c>
      <c r="E11" s="60">
        <v>1350</v>
      </c>
      <c r="F11" s="17" t="s">
        <v>38</v>
      </c>
      <c r="G11" s="16" t="s">
        <v>142</v>
      </c>
      <c r="H11" s="17" t="s">
        <v>142</v>
      </c>
      <c r="I11" s="5">
        <v>1350</v>
      </c>
      <c r="J11" s="5">
        <v>1350</v>
      </c>
      <c r="K11" s="2">
        <v>45644</v>
      </c>
      <c r="L11" s="17" t="s">
        <v>143</v>
      </c>
      <c r="M11" s="25" t="s">
        <v>54</v>
      </c>
    </row>
    <row r="12" spans="1:13" ht="49.5" x14ac:dyDescent="0.6">
      <c r="A12" s="27">
        <v>6</v>
      </c>
      <c r="B12" s="18">
        <v>2568</v>
      </c>
      <c r="C12" s="16" t="s">
        <v>144</v>
      </c>
      <c r="D12" s="14">
        <v>27250</v>
      </c>
      <c r="E12" s="60">
        <v>27250</v>
      </c>
      <c r="F12" s="17" t="s">
        <v>38</v>
      </c>
      <c r="G12" s="16" t="s">
        <v>145</v>
      </c>
      <c r="H12" s="17" t="s">
        <v>145</v>
      </c>
      <c r="I12" s="44">
        <v>27250</v>
      </c>
      <c r="J12" s="44">
        <v>27250</v>
      </c>
      <c r="K12" s="2">
        <v>45644</v>
      </c>
      <c r="L12" s="17" t="s">
        <v>146</v>
      </c>
      <c r="M12" s="25" t="s">
        <v>54</v>
      </c>
    </row>
    <row r="13" spans="1:13" ht="49.5" x14ac:dyDescent="0.6">
      <c r="A13" s="27">
        <v>7</v>
      </c>
      <c r="B13" s="18">
        <v>2568</v>
      </c>
      <c r="C13" s="16" t="s">
        <v>147</v>
      </c>
      <c r="D13" s="14">
        <v>10582.88</v>
      </c>
      <c r="E13" s="60">
        <v>10582.88</v>
      </c>
      <c r="F13" s="17" t="s">
        <v>38</v>
      </c>
      <c r="G13" s="16" t="s">
        <v>43</v>
      </c>
      <c r="H13" s="17" t="s">
        <v>43</v>
      </c>
      <c r="I13" s="5">
        <v>10582.88</v>
      </c>
      <c r="J13" s="5">
        <v>10582.88</v>
      </c>
      <c r="K13" s="61">
        <v>45646</v>
      </c>
      <c r="L13" s="17" t="s">
        <v>148</v>
      </c>
      <c r="M13" s="25" t="s">
        <v>54</v>
      </c>
    </row>
    <row r="14" spans="1:13" ht="49.5" x14ac:dyDescent="0.6">
      <c r="A14" s="27">
        <v>8</v>
      </c>
      <c r="B14" s="18">
        <v>2568</v>
      </c>
      <c r="C14" s="16" t="s">
        <v>149</v>
      </c>
      <c r="D14" s="14">
        <v>21732.7</v>
      </c>
      <c r="E14" s="60">
        <v>21732.7</v>
      </c>
      <c r="F14" s="17" t="s">
        <v>38</v>
      </c>
      <c r="G14" s="16" t="s">
        <v>43</v>
      </c>
      <c r="H14" s="17" t="s">
        <v>43</v>
      </c>
      <c r="I14" s="6">
        <v>21732.7</v>
      </c>
      <c r="J14" s="6">
        <v>21732.7</v>
      </c>
      <c r="K14" s="2">
        <v>45646</v>
      </c>
      <c r="L14" s="17" t="s">
        <v>150</v>
      </c>
      <c r="M14" s="25" t="s">
        <v>54</v>
      </c>
    </row>
    <row r="15" spans="1:13" ht="99" x14ac:dyDescent="0.6">
      <c r="A15" s="27">
        <v>9</v>
      </c>
      <c r="B15" s="18">
        <v>2568</v>
      </c>
      <c r="C15" s="7" t="s">
        <v>151</v>
      </c>
      <c r="D15" s="9">
        <v>8500</v>
      </c>
      <c r="E15" s="1">
        <v>8500</v>
      </c>
      <c r="F15" s="17" t="s">
        <v>38</v>
      </c>
      <c r="G15" s="8" t="s">
        <v>152</v>
      </c>
      <c r="H15" s="19" t="s">
        <v>152</v>
      </c>
      <c r="I15" s="6">
        <v>8500</v>
      </c>
      <c r="J15" s="6">
        <v>8500</v>
      </c>
      <c r="K15" s="2">
        <v>45635</v>
      </c>
      <c r="L15" s="17" t="s">
        <v>153</v>
      </c>
      <c r="M15" s="25" t="s">
        <v>54</v>
      </c>
    </row>
    <row r="16" spans="1:13" ht="49.5" x14ac:dyDescent="0.6">
      <c r="A16" s="27">
        <v>10</v>
      </c>
      <c r="B16" s="18">
        <v>2568</v>
      </c>
      <c r="C16" s="7" t="s">
        <v>154</v>
      </c>
      <c r="D16" s="9">
        <v>450</v>
      </c>
      <c r="E16" s="1">
        <v>450</v>
      </c>
      <c r="F16" s="17" t="s">
        <v>38</v>
      </c>
      <c r="G16" s="8" t="s">
        <v>49</v>
      </c>
      <c r="H16" s="19" t="s">
        <v>49</v>
      </c>
      <c r="I16" s="6">
        <v>450</v>
      </c>
      <c r="J16" s="6">
        <v>450</v>
      </c>
      <c r="K16" s="2">
        <v>45644</v>
      </c>
      <c r="L16" s="17" t="s">
        <v>155</v>
      </c>
      <c r="M16" s="25" t="s">
        <v>54</v>
      </c>
    </row>
    <row r="17" spans="1:13" ht="49.5" x14ac:dyDescent="0.6">
      <c r="A17" s="27">
        <v>11</v>
      </c>
      <c r="B17" s="18">
        <v>2568</v>
      </c>
      <c r="C17" s="7" t="s">
        <v>156</v>
      </c>
      <c r="D17" s="9">
        <v>21550</v>
      </c>
      <c r="E17" s="1">
        <v>21550</v>
      </c>
      <c r="F17" s="17" t="s">
        <v>38</v>
      </c>
      <c r="G17" s="8" t="s">
        <v>157</v>
      </c>
      <c r="H17" s="19" t="s">
        <v>157</v>
      </c>
      <c r="I17" s="6">
        <v>21550</v>
      </c>
      <c r="J17" s="6">
        <v>21550</v>
      </c>
      <c r="K17" s="2">
        <v>45650</v>
      </c>
      <c r="L17" s="17" t="s">
        <v>158</v>
      </c>
      <c r="M17" s="25" t="s">
        <v>54</v>
      </c>
    </row>
    <row r="18" spans="1:13" x14ac:dyDescent="0.6">
      <c r="A18" s="47"/>
      <c r="B18" s="48"/>
      <c r="C18" s="49"/>
      <c r="D18" s="62"/>
      <c r="E18" s="47"/>
      <c r="F18" s="50"/>
      <c r="G18" s="51"/>
      <c r="H18" s="52"/>
      <c r="I18" s="39"/>
      <c r="J18" s="53"/>
      <c r="K18" s="54"/>
      <c r="L18" s="52"/>
      <c r="M18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17" xr:uid="{ADBC2F0F-F70D-4BAC-A321-94CE90A6B9C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7" fitToHeight="0" orientation="landscape" horizontalDpi="0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1615-36B4-4B27-B075-80B256F5BB96}">
  <sheetPr>
    <pageSetUpPr fitToPage="1"/>
  </sheetPr>
  <dimension ref="A1:M23"/>
  <sheetViews>
    <sheetView tabSelected="1" zoomScale="70" zoomScaleNormal="70" workbookViewId="0">
      <pane xSplit="1" ySplit="6" topLeftCell="B19" activePane="bottomRight" state="frozen"/>
      <selection pane="topRight" activeCell="B1" sqref="B1"/>
      <selection pane="bottomLeft" activeCell="A2" sqref="A2"/>
      <selection pane="bottomRight" activeCell="A24" sqref="A24:XFD28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8" width="26.875" style="21" customWidth="1"/>
    <col min="9" max="9" width="19.2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96" t="s">
        <v>127</v>
      </c>
      <c r="E3" s="96"/>
      <c r="F3" s="96"/>
      <c r="G3" s="96"/>
      <c r="H3" s="96"/>
      <c r="I3" s="96"/>
      <c r="J3" s="96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16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56">
        <f>SUBTOTAL(109,[1]!Table13[วงเงินที่จะซื้อหรือจ้าง (บาท)])</f>
        <v>329260.89</v>
      </c>
      <c r="E5" s="32" t="s">
        <v>80</v>
      </c>
      <c r="F5" s="29"/>
      <c r="G5" s="29"/>
      <c r="H5" s="29"/>
      <c r="I5" s="29"/>
      <c r="J5" s="29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87" customHeight="1" x14ac:dyDescent="0.6">
      <c r="A7" s="27">
        <v>1</v>
      </c>
      <c r="B7" s="18">
        <v>2568</v>
      </c>
      <c r="C7" s="16" t="s">
        <v>83</v>
      </c>
      <c r="D7" s="14">
        <v>24000</v>
      </c>
      <c r="E7" s="15">
        <v>80000</v>
      </c>
      <c r="F7" s="17" t="s">
        <v>38</v>
      </c>
      <c r="G7" s="16" t="s">
        <v>84</v>
      </c>
      <c r="H7" s="17" t="s">
        <v>84</v>
      </c>
      <c r="I7" s="1">
        <v>80000</v>
      </c>
      <c r="J7" s="1">
        <v>80000</v>
      </c>
      <c r="K7" s="2">
        <v>45625</v>
      </c>
      <c r="L7" s="17" t="s">
        <v>85</v>
      </c>
      <c r="M7" s="25" t="s">
        <v>54</v>
      </c>
    </row>
    <row r="8" spans="1:13" ht="87" customHeight="1" x14ac:dyDescent="0.6">
      <c r="A8" s="27">
        <v>2</v>
      </c>
      <c r="B8" s="18">
        <v>2568</v>
      </c>
      <c r="C8" s="16" t="s">
        <v>86</v>
      </c>
      <c r="D8" s="14">
        <v>80000</v>
      </c>
      <c r="E8" s="15">
        <v>80000</v>
      </c>
      <c r="F8" s="17" t="s">
        <v>38</v>
      </c>
      <c r="G8" s="16" t="s">
        <v>87</v>
      </c>
      <c r="H8" s="17" t="s">
        <v>87</v>
      </c>
      <c r="I8" s="1">
        <v>80000</v>
      </c>
      <c r="J8" s="1">
        <v>80000</v>
      </c>
      <c r="K8" s="2">
        <v>45625</v>
      </c>
      <c r="L8" s="17" t="s">
        <v>88</v>
      </c>
      <c r="M8" s="25" t="s">
        <v>54</v>
      </c>
    </row>
    <row r="9" spans="1:13" ht="87" customHeight="1" x14ac:dyDescent="0.6">
      <c r="A9" s="27">
        <v>3</v>
      </c>
      <c r="B9" s="18">
        <v>2568</v>
      </c>
      <c r="C9" s="16" t="s">
        <v>89</v>
      </c>
      <c r="D9" s="14">
        <v>90000</v>
      </c>
      <c r="E9" s="15">
        <v>90000</v>
      </c>
      <c r="F9" s="17" t="s">
        <v>38</v>
      </c>
      <c r="G9" s="16" t="s">
        <v>26</v>
      </c>
      <c r="H9" s="17" t="s">
        <v>26</v>
      </c>
      <c r="I9" s="1">
        <v>90000</v>
      </c>
      <c r="J9" s="1">
        <v>90000</v>
      </c>
      <c r="K9" s="2">
        <v>45625</v>
      </c>
      <c r="L9" s="17" t="s">
        <v>90</v>
      </c>
      <c r="M9" s="25" t="s">
        <v>54</v>
      </c>
    </row>
    <row r="10" spans="1:13" ht="87" customHeight="1" x14ac:dyDescent="0.6">
      <c r="A10" s="27">
        <v>4</v>
      </c>
      <c r="B10" s="18">
        <v>2568</v>
      </c>
      <c r="C10" s="16" t="s">
        <v>91</v>
      </c>
      <c r="D10" s="26">
        <v>4370</v>
      </c>
      <c r="E10" s="15">
        <v>4370</v>
      </c>
      <c r="F10" s="17" t="s">
        <v>38</v>
      </c>
      <c r="G10" s="16" t="s">
        <v>92</v>
      </c>
      <c r="H10" s="17" t="s">
        <v>92</v>
      </c>
      <c r="I10" s="5">
        <v>4370</v>
      </c>
      <c r="J10" s="5">
        <v>4370</v>
      </c>
      <c r="K10" s="2">
        <v>45609</v>
      </c>
      <c r="L10" s="17" t="s">
        <v>93</v>
      </c>
      <c r="M10" s="25" t="s">
        <v>54</v>
      </c>
    </row>
    <row r="11" spans="1:13" ht="87" customHeight="1" x14ac:dyDescent="0.6">
      <c r="A11" s="27">
        <v>5</v>
      </c>
      <c r="B11" s="18">
        <v>2568</v>
      </c>
      <c r="C11" s="16" t="s">
        <v>94</v>
      </c>
      <c r="D11" s="26">
        <v>2430</v>
      </c>
      <c r="E11" s="15">
        <v>2430</v>
      </c>
      <c r="F11" s="17" t="s">
        <v>38</v>
      </c>
      <c r="G11" s="16" t="s">
        <v>95</v>
      </c>
      <c r="H11" s="17" t="s">
        <v>95</v>
      </c>
      <c r="I11" s="5">
        <v>2430</v>
      </c>
      <c r="J11" s="5">
        <v>2430</v>
      </c>
      <c r="K11" s="2">
        <v>45616</v>
      </c>
      <c r="L11" s="17" t="s">
        <v>96</v>
      </c>
      <c r="M11" s="25" t="s">
        <v>54</v>
      </c>
    </row>
    <row r="12" spans="1:13" ht="87" customHeight="1" x14ac:dyDescent="0.6">
      <c r="A12" s="27">
        <v>6</v>
      </c>
      <c r="B12" s="18">
        <v>2568</v>
      </c>
      <c r="C12" s="16" t="s">
        <v>97</v>
      </c>
      <c r="D12" s="26">
        <v>16829.099999999999</v>
      </c>
      <c r="E12" s="15">
        <v>16829.099999999999</v>
      </c>
      <c r="F12" s="17" t="s">
        <v>38</v>
      </c>
      <c r="G12" s="16" t="s">
        <v>43</v>
      </c>
      <c r="H12" s="17" t="s">
        <v>43</v>
      </c>
      <c r="I12" s="5">
        <v>16829.099999999999</v>
      </c>
      <c r="J12" s="5">
        <v>16829.099999999999</v>
      </c>
      <c r="K12" s="2">
        <v>45623</v>
      </c>
      <c r="L12" s="17" t="s">
        <v>98</v>
      </c>
      <c r="M12" s="25" t="s">
        <v>54</v>
      </c>
    </row>
    <row r="13" spans="1:13" ht="87" customHeight="1" x14ac:dyDescent="0.6">
      <c r="A13" s="27">
        <v>7</v>
      </c>
      <c r="B13" s="18">
        <v>2568</v>
      </c>
      <c r="C13" s="7" t="s">
        <v>99</v>
      </c>
      <c r="D13" s="9">
        <v>3206.79</v>
      </c>
      <c r="E13" s="1">
        <v>3206.79</v>
      </c>
      <c r="F13" s="17" t="s">
        <v>38</v>
      </c>
      <c r="G13" s="8" t="s">
        <v>100</v>
      </c>
      <c r="H13" s="19" t="s">
        <v>100</v>
      </c>
      <c r="I13" s="6">
        <v>3206.79</v>
      </c>
      <c r="J13" s="6">
        <v>3206.79</v>
      </c>
      <c r="K13" s="2">
        <v>45597</v>
      </c>
      <c r="L13" s="17" t="s">
        <v>101</v>
      </c>
      <c r="M13" s="25" t="s">
        <v>54</v>
      </c>
    </row>
    <row r="14" spans="1:13" ht="87" customHeight="1" x14ac:dyDescent="0.6">
      <c r="A14" s="27">
        <v>8</v>
      </c>
      <c r="B14" s="18">
        <v>2568</v>
      </c>
      <c r="C14" s="7" t="s">
        <v>102</v>
      </c>
      <c r="D14" s="44">
        <v>900</v>
      </c>
      <c r="E14" s="6">
        <v>900</v>
      </c>
      <c r="F14" s="17" t="s">
        <v>38</v>
      </c>
      <c r="G14" s="8" t="s">
        <v>49</v>
      </c>
      <c r="H14" s="19" t="s">
        <v>49</v>
      </c>
      <c r="I14" s="6">
        <v>900</v>
      </c>
      <c r="J14" s="6">
        <v>900</v>
      </c>
      <c r="K14" s="2">
        <v>45601</v>
      </c>
      <c r="L14" s="17" t="s">
        <v>103</v>
      </c>
      <c r="M14" s="25" t="s">
        <v>54</v>
      </c>
    </row>
    <row r="15" spans="1:13" ht="87" customHeight="1" x14ac:dyDescent="0.6">
      <c r="A15" s="27">
        <v>9</v>
      </c>
      <c r="B15" s="18">
        <v>2568</v>
      </c>
      <c r="C15" s="7" t="s">
        <v>104</v>
      </c>
      <c r="D15" s="44">
        <v>26900</v>
      </c>
      <c r="E15" s="6">
        <v>26900</v>
      </c>
      <c r="F15" s="17" t="s">
        <v>38</v>
      </c>
      <c r="G15" s="8" t="s">
        <v>105</v>
      </c>
      <c r="H15" s="19" t="s">
        <v>105</v>
      </c>
      <c r="I15" s="6">
        <v>26900</v>
      </c>
      <c r="J15" s="6">
        <v>26900</v>
      </c>
      <c r="K15" s="2">
        <v>45607</v>
      </c>
      <c r="L15" s="17" t="s">
        <v>106</v>
      </c>
      <c r="M15" s="25" t="s">
        <v>54</v>
      </c>
    </row>
    <row r="16" spans="1:13" ht="87" customHeight="1" x14ac:dyDescent="0.6">
      <c r="A16" s="27">
        <v>10</v>
      </c>
      <c r="B16" s="18">
        <v>2568</v>
      </c>
      <c r="C16" s="7" t="s">
        <v>107</v>
      </c>
      <c r="D16" s="44">
        <v>24000</v>
      </c>
      <c r="E16" s="6">
        <v>24000</v>
      </c>
      <c r="F16" s="17" t="s">
        <v>38</v>
      </c>
      <c r="G16" s="8" t="s">
        <v>108</v>
      </c>
      <c r="H16" s="19" t="s">
        <v>108</v>
      </c>
      <c r="I16" s="6">
        <v>24000</v>
      </c>
      <c r="J16" s="6">
        <v>24000</v>
      </c>
      <c r="K16" s="2">
        <v>45607</v>
      </c>
      <c r="L16" s="17" t="s">
        <v>109</v>
      </c>
      <c r="M16" s="25" t="s">
        <v>54</v>
      </c>
    </row>
    <row r="17" spans="1:13" ht="87" customHeight="1" x14ac:dyDescent="0.6">
      <c r="A17" s="27">
        <v>11</v>
      </c>
      <c r="B17" s="18">
        <v>2568</v>
      </c>
      <c r="C17" s="7" t="s">
        <v>110</v>
      </c>
      <c r="D17" s="44">
        <v>15000</v>
      </c>
      <c r="E17" s="6">
        <v>15000</v>
      </c>
      <c r="F17" s="17" t="s">
        <v>38</v>
      </c>
      <c r="G17" s="8" t="s">
        <v>111</v>
      </c>
      <c r="H17" s="19" t="s">
        <v>111</v>
      </c>
      <c r="I17" s="6">
        <v>15000</v>
      </c>
      <c r="J17" s="6">
        <v>15000</v>
      </c>
      <c r="K17" s="2">
        <v>45607</v>
      </c>
      <c r="L17" s="17" t="s">
        <v>112</v>
      </c>
      <c r="M17" s="25" t="s">
        <v>54</v>
      </c>
    </row>
    <row r="18" spans="1:13" ht="87" customHeight="1" x14ac:dyDescent="0.6">
      <c r="A18" s="27">
        <v>12</v>
      </c>
      <c r="B18" s="18">
        <v>2568</v>
      </c>
      <c r="C18" s="45" t="s">
        <v>113</v>
      </c>
      <c r="D18" s="44">
        <v>2373</v>
      </c>
      <c r="E18" s="6">
        <v>2373</v>
      </c>
      <c r="F18" s="17" t="s">
        <v>38</v>
      </c>
      <c r="G18" s="46" t="s">
        <v>114</v>
      </c>
      <c r="H18" s="2" t="s">
        <v>114</v>
      </c>
      <c r="I18" s="6">
        <v>2373</v>
      </c>
      <c r="J18" s="6">
        <v>2373</v>
      </c>
      <c r="K18" s="2">
        <v>45607</v>
      </c>
      <c r="L18" s="17" t="s">
        <v>115</v>
      </c>
      <c r="M18" s="25" t="s">
        <v>54</v>
      </c>
    </row>
    <row r="19" spans="1:13" ht="87" customHeight="1" x14ac:dyDescent="0.6">
      <c r="A19" s="27">
        <v>13</v>
      </c>
      <c r="B19" s="18">
        <v>2568</v>
      </c>
      <c r="C19" s="7" t="s">
        <v>116</v>
      </c>
      <c r="D19" s="44">
        <v>8988</v>
      </c>
      <c r="E19" s="6">
        <v>8988</v>
      </c>
      <c r="F19" s="17" t="s">
        <v>38</v>
      </c>
      <c r="G19" s="8" t="s">
        <v>117</v>
      </c>
      <c r="H19" s="19" t="s">
        <v>117</v>
      </c>
      <c r="I19" s="6">
        <v>8988</v>
      </c>
      <c r="J19" s="6">
        <v>8988</v>
      </c>
      <c r="K19" s="2">
        <v>45611</v>
      </c>
      <c r="L19" s="17" t="s">
        <v>118</v>
      </c>
      <c r="M19" s="25" t="s">
        <v>54</v>
      </c>
    </row>
    <row r="20" spans="1:13" ht="81" customHeight="1" x14ac:dyDescent="0.6">
      <c r="A20" s="27">
        <v>14</v>
      </c>
      <c r="B20" s="18">
        <v>2568</v>
      </c>
      <c r="C20" s="7" t="s">
        <v>119</v>
      </c>
      <c r="D20" s="44">
        <v>17100</v>
      </c>
      <c r="E20" s="6">
        <v>17100</v>
      </c>
      <c r="F20" s="17" t="s">
        <v>38</v>
      </c>
      <c r="G20" s="8" t="s">
        <v>120</v>
      </c>
      <c r="H20" s="19" t="s">
        <v>120</v>
      </c>
      <c r="I20" s="6">
        <v>17100</v>
      </c>
      <c r="J20" s="6">
        <v>17100</v>
      </c>
      <c r="K20" s="2">
        <v>45615</v>
      </c>
      <c r="L20" s="17" t="s">
        <v>121</v>
      </c>
      <c r="M20" s="25" t="s">
        <v>54</v>
      </c>
    </row>
    <row r="21" spans="1:13" ht="74.25" x14ac:dyDescent="0.6">
      <c r="A21" s="27">
        <v>15</v>
      </c>
      <c r="B21" s="18">
        <v>2568</v>
      </c>
      <c r="C21" s="7" t="s">
        <v>122</v>
      </c>
      <c r="D21" s="44">
        <v>6784</v>
      </c>
      <c r="E21" s="6">
        <v>6784</v>
      </c>
      <c r="F21" s="17" t="s">
        <v>38</v>
      </c>
      <c r="G21" s="8" t="s">
        <v>49</v>
      </c>
      <c r="H21" s="19" t="s">
        <v>49</v>
      </c>
      <c r="I21" s="6">
        <v>6784</v>
      </c>
      <c r="J21" s="6">
        <v>6784</v>
      </c>
      <c r="K21" s="2">
        <v>45623</v>
      </c>
      <c r="L21" s="17" t="s">
        <v>123</v>
      </c>
      <c r="M21" s="25" t="s">
        <v>54</v>
      </c>
    </row>
    <row r="22" spans="1:13" ht="49.5" x14ac:dyDescent="0.6">
      <c r="A22" s="27">
        <v>16</v>
      </c>
      <c r="B22" s="18">
        <v>2568</v>
      </c>
      <c r="C22" s="7" t="s">
        <v>124</v>
      </c>
      <c r="D22" s="44">
        <v>6380</v>
      </c>
      <c r="E22" s="6">
        <v>6380</v>
      </c>
      <c r="F22" s="17" t="s">
        <v>38</v>
      </c>
      <c r="G22" s="8" t="s">
        <v>125</v>
      </c>
      <c r="H22" s="19" t="s">
        <v>125</v>
      </c>
      <c r="I22" s="6">
        <v>6380</v>
      </c>
      <c r="J22" s="6">
        <v>6380</v>
      </c>
      <c r="K22" s="2">
        <v>45613</v>
      </c>
      <c r="L22" s="17" t="s">
        <v>126</v>
      </c>
      <c r="M22" s="25" t="s">
        <v>54</v>
      </c>
    </row>
    <row r="23" spans="1:13" x14ac:dyDescent="0.6">
      <c r="A23" s="47"/>
      <c r="B23" s="48"/>
      <c r="C23" s="49"/>
      <c r="D23" s="48"/>
      <c r="E23" s="47"/>
      <c r="F23" s="50"/>
      <c r="G23" s="51"/>
      <c r="H23" s="52"/>
      <c r="I23" s="39"/>
      <c r="J23" s="53"/>
      <c r="K23" s="54"/>
      <c r="L23" s="52"/>
      <c r="M23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22" xr:uid="{CBB1E86D-8396-4DEA-920F-12F755EE427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7" fitToHeight="0" orientation="landscape" horizontalDpi="0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8" width="26.875" style="21" customWidth="1"/>
    <col min="9" max="9" width="19.2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8"/>
      <c r="B3" s="28"/>
      <c r="C3" s="28"/>
      <c r="D3" s="96" t="s">
        <v>76</v>
      </c>
      <c r="E3" s="96"/>
      <c r="F3" s="96"/>
      <c r="G3" s="96"/>
      <c r="H3" s="96"/>
      <c r="I3" s="96"/>
      <c r="J3" s="96"/>
      <c r="K3" s="28"/>
      <c r="L3" s="28"/>
      <c r="M3" s="28"/>
    </row>
    <row r="4" spans="1:13" ht="42.75" x14ac:dyDescent="1">
      <c r="A4" s="28"/>
      <c r="B4" s="28"/>
      <c r="C4" s="30" t="s">
        <v>78</v>
      </c>
      <c r="D4" s="32">
        <v>20</v>
      </c>
      <c r="E4" s="32" t="s">
        <v>79</v>
      </c>
      <c r="F4" s="28"/>
      <c r="G4" s="28"/>
      <c r="H4" s="28"/>
      <c r="I4" s="28"/>
      <c r="J4" s="28"/>
      <c r="K4" s="28"/>
      <c r="L4" s="28"/>
      <c r="M4" s="28"/>
    </row>
    <row r="5" spans="1:13" ht="42.75" x14ac:dyDescent="1">
      <c r="A5" s="28"/>
      <c r="B5" s="28"/>
      <c r="C5" s="30" t="s">
        <v>81</v>
      </c>
      <c r="D5" s="43">
        <f>SUBTOTAL(109,Table13[วงเงินที่จะซื้อหรือจ้าง (บาท)])</f>
        <v>1821594.14</v>
      </c>
      <c r="E5" s="32" t="s">
        <v>80</v>
      </c>
      <c r="F5" s="31"/>
      <c r="G5" s="31"/>
      <c r="H5" s="31"/>
      <c r="I5" s="31"/>
      <c r="J5" s="31"/>
      <c r="K5" s="28"/>
      <c r="L5" s="28"/>
      <c r="M5" s="28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77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87" customHeight="1" x14ac:dyDescent="0.6">
      <c r="A7" s="27">
        <v>1</v>
      </c>
      <c r="B7" s="18">
        <v>2568</v>
      </c>
      <c r="C7" s="16" t="s">
        <v>14</v>
      </c>
      <c r="D7" s="14">
        <v>90000</v>
      </c>
      <c r="E7" s="15">
        <v>90000</v>
      </c>
      <c r="F7" s="17" t="s">
        <v>38</v>
      </c>
      <c r="G7" s="16" t="s">
        <v>26</v>
      </c>
      <c r="H7" s="17" t="s">
        <v>26</v>
      </c>
      <c r="I7" s="1">
        <v>90000</v>
      </c>
      <c r="J7" s="1">
        <v>90000</v>
      </c>
      <c r="K7" s="2">
        <v>45566</v>
      </c>
      <c r="L7" s="17" t="s">
        <v>55</v>
      </c>
      <c r="M7" s="25" t="s">
        <v>54</v>
      </c>
    </row>
    <row r="8" spans="1:13" ht="87" customHeight="1" x14ac:dyDescent="0.6">
      <c r="A8" s="27">
        <v>2</v>
      </c>
      <c r="B8" s="18">
        <v>2568</v>
      </c>
      <c r="C8" s="16" t="s">
        <v>15</v>
      </c>
      <c r="D8" s="14">
        <v>102000</v>
      </c>
      <c r="E8" s="15">
        <v>102000</v>
      </c>
      <c r="F8" s="17" t="s">
        <v>38</v>
      </c>
      <c r="G8" s="16" t="s">
        <v>37</v>
      </c>
      <c r="H8" s="17" t="s">
        <v>37</v>
      </c>
      <c r="I8" s="1">
        <v>102000</v>
      </c>
      <c r="J8" s="1">
        <v>102000</v>
      </c>
      <c r="K8" s="2">
        <v>45566</v>
      </c>
      <c r="L8" s="17" t="s">
        <v>56</v>
      </c>
      <c r="M8" s="25" t="s">
        <v>54</v>
      </c>
    </row>
    <row r="9" spans="1:13" ht="87" customHeight="1" x14ac:dyDescent="0.6">
      <c r="A9" s="27">
        <v>3</v>
      </c>
      <c r="B9" s="18">
        <v>2568</v>
      </c>
      <c r="C9" s="16" t="s">
        <v>16</v>
      </c>
      <c r="D9" s="14">
        <v>108000</v>
      </c>
      <c r="E9" s="15">
        <v>108000</v>
      </c>
      <c r="F9" s="17" t="s">
        <v>38</v>
      </c>
      <c r="G9" s="16" t="s">
        <v>36</v>
      </c>
      <c r="H9" s="17" t="s">
        <v>36</v>
      </c>
      <c r="I9" s="1">
        <v>108000</v>
      </c>
      <c r="J9" s="1">
        <v>108000</v>
      </c>
      <c r="K9" s="2">
        <v>45566</v>
      </c>
      <c r="L9" s="17" t="s">
        <v>57</v>
      </c>
      <c r="M9" s="25" t="s">
        <v>54</v>
      </c>
    </row>
    <row r="10" spans="1:13" ht="87" customHeight="1" x14ac:dyDescent="0.6">
      <c r="A10" s="27">
        <v>4</v>
      </c>
      <c r="B10" s="18">
        <v>2568</v>
      </c>
      <c r="C10" s="16" t="s">
        <v>17</v>
      </c>
      <c r="D10" s="14">
        <v>108000</v>
      </c>
      <c r="E10" s="15">
        <v>108000</v>
      </c>
      <c r="F10" s="17" t="s">
        <v>38</v>
      </c>
      <c r="G10" s="16" t="s">
        <v>35</v>
      </c>
      <c r="H10" s="17" t="s">
        <v>35</v>
      </c>
      <c r="I10" s="1">
        <v>108000</v>
      </c>
      <c r="J10" s="1">
        <v>108000</v>
      </c>
      <c r="K10" s="2">
        <v>45566</v>
      </c>
      <c r="L10" s="17" t="s">
        <v>58</v>
      </c>
      <c r="M10" s="25" t="s">
        <v>54</v>
      </c>
    </row>
    <row r="11" spans="1:13" ht="87" customHeight="1" x14ac:dyDescent="0.6">
      <c r="A11" s="27">
        <v>5</v>
      </c>
      <c r="B11" s="18">
        <v>2568</v>
      </c>
      <c r="C11" s="16" t="s">
        <v>18</v>
      </c>
      <c r="D11" s="14">
        <v>102000</v>
      </c>
      <c r="E11" s="15">
        <v>102000</v>
      </c>
      <c r="F11" s="17" t="s">
        <v>38</v>
      </c>
      <c r="G11" s="16" t="s">
        <v>34</v>
      </c>
      <c r="H11" s="17" t="s">
        <v>34</v>
      </c>
      <c r="I11" s="1">
        <v>102000</v>
      </c>
      <c r="J11" s="1">
        <v>102000</v>
      </c>
      <c r="K11" s="2">
        <v>45566</v>
      </c>
      <c r="L11" s="17" t="s">
        <v>59</v>
      </c>
      <c r="M11" s="25" t="s">
        <v>54</v>
      </c>
    </row>
    <row r="12" spans="1:13" ht="87" customHeight="1" x14ac:dyDescent="0.6">
      <c r="A12" s="27">
        <v>6</v>
      </c>
      <c r="B12" s="18">
        <v>2568</v>
      </c>
      <c r="C12" s="16" t="s">
        <v>19</v>
      </c>
      <c r="D12" s="14">
        <v>108000</v>
      </c>
      <c r="E12" s="15">
        <v>108000</v>
      </c>
      <c r="F12" s="17" t="s">
        <v>38</v>
      </c>
      <c r="G12" s="16" t="s">
        <v>33</v>
      </c>
      <c r="H12" s="17" t="s">
        <v>33</v>
      </c>
      <c r="I12" s="1">
        <v>108000</v>
      </c>
      <c r="J12" s="1">
        <v>108000</v>
      </c>
      <c r="K12" s="2">
        <v>45566</v>
      </c>
      <c r="L12" s="17" t="s">
        <v>60</v>
      </c>
      <c r="M12" s="25" t="s">
        <v>54</v>
      </c>
    </row>
    <row r="13" spans="1:13" ht="87" customHeight="1" x14ac:dyDescent="0.6">
      <c r="A13" s="27">
        <v>7</v>
      </c>
      <c r="B13" s="18">
        <v>2568</v>
      </c>
      <c r="C13" s="16" t="s">
        <v>20</v>
      </c>
      <c r="D13" s="14">
        <v>102000</v>
      </c>
      <c r="E13" s="15">
        <v>102000</v>
      </c>
      <c r="F13" s="17" t="s">
        <v>38</v>
      </c>
      <c r="G13" s="16" t="s">
        <v>32</v>
      </c>
      <c r="H13" s="17" t="s">
        <v>32</v>
      </c>
      <c r="I13" s="1">
        <v>102000</v>
      </c>
      <c r="J13" s="1">
        <v>102000</v>
      </c>
      <c r="K13" s="2">
        <v>45566</v>
      </c>
      <c r="L13" s="17" t="s">
        <v>61</v>
      </c>
      <c r="M13" s="25" t="s">
        <v>54</v>
      </c>
    </row>
    <row r="14" spans="1:13" ht="87" customHeight="1" x14ac:dyDescent="0.6">
      <c r="A14" s="27">
        <v>8</v>
      </c>
      <c r="B14" s="18">
        <v>2568</v>
      </c>
      <c r="C14" s="16" t="s">
        <v>21</v>
      </c>
      <c r="D14" s="14">
        <v>135600</v>
      </c>
      <c r="E14" s="15">
        <v>135600</v>
      </c>
      <c r="F14" s="17" t="s">
        <v>38</v>
      </c>
      <c r="G14" s="16" t="s">
        <v>31</v>
      </c>
      <c r="H14" s="17" t="s">
        <v>31</v>
      </c>
      <c r="I14" s="1">
        <v>135600</v>
      </c>
      <c r="J14" s="1">
        <v>135600</v>
      </c>
      <c r="K14" s="2">
        <v>45566</v>
      </c>
      <c r="L14" s="17" t="s">
        <v>62</v>
      </c>
      <c r="M14" s="25" t="s">
        <v>54</v>
      </c>
    </row>
    <row r="15" spans="1:13" ht="87" customHeight="1" x14ac:dyDescent="0.6">
      <c r="A15" s="27">
        <v>9</v>
      </c>
      <c r="B15" s="18">
        <v>2568</v>
      </c>
      <c r="C15" s="16" t="s">
        <v>22</v>
      </c>
      <c r="D15" s="14">
        <v>114000</v>
      </c>
      <c r="E15" s="15">
        <v>114000</v>
      </c>
      <c r="F15" s="17" t="s">
        <v>38</v>
      </c>
      <c r="G15" s="16" t="s">
        <v>30</v>
      </c>
      <c r="H15" s="17" t="s">
        <v>30</v>
      </c>
      <c r="I15" s="1">
        <v>114000</v>
      </c>
      <c r="J15" s="1">
        <v>114000</v>
      </c>
      <c r="K15" s="2">
        <v>45566</v>
      </c>
      <c r="L15" s="17" t="s">
        <v>63</v>
      </c>
      <c r="M15" s="25" t="s">
        <v>54</v>
      </c>
    </row>
    <row r="16" spans="1:13" ht="87" customHeight="1" x14ac:dyDescent="0.6">
      <c r="A16" s="27">
        <v>10</v>
      </c>
      <c r="B16" s="18">
        <v>2568</v>
      </c>
      <c r="C16" s="16" t="s">
        <v>23</v>
      </c>
      <c r="D16" s="14">
        <v>43200</v>
      </c>
      <c r="E16" s="15">
        <v>43200</v>
      </c>
      <c r="F16" s="17" t="s">
        <v>38</v>
      </c>
      <c r="G16" s="16" t="s">
        <v>29</v>
      </c>
      <c r="H16" s="17" t="s">
        <v>29</v>
      </c>
      <c r="I16" s="1">
        <v>43200</v>
      </c>
      <c r="J16" s="1">
        <v>43200</v>
      </c>
      <c r="K16" s="2">
        <v>45566</v>
      </c>
      <c r="L16" s="17" t="s">
        <v>64</v>
      </c>
      <c r="M16" s="25" t="s">
        <v>54</v>
      </c>
    </row>
    <row r="17" spans="1:13" ht="87" customHeight="1" x14ac:dyDescent="0.6">
      <c r="A17" s="27">
        <v>11</v>
      </c>
      <c r="B17" s="18">
        <v>2568</v>
      </c>
      <c r="C17" s="16" t="s">
        <v>24</v>
      </c>
      <c r="D17" s="14">
        <v>108000</v>
      </c>
      <c r="E17" s="15">
        <v>108000</v>
      </c>
      <c r="F17" s="17" t="s">
        <v>38</v>
      </c>
      <c r="G17" s="16" t="s">
        <v>28</v>
      </c>
      <c r="H17" s="17" t="s">
        <v>28</v>
      </c>
      <c r="I17" s="1">
        <v>108000</v>
      </c>
      <c r="J17" s="1">
        <v>108000</v>
      </c>
      <c r="K17" s="2">
        <v>45566</v>
      </c>
      <c r="L17" s="17" t="s">
        <v>65</v>
      </c>
      <c r="M17" s="25" t="s">
        <v>54</v>
      </c>
    </row>
    <row r="18" spans="1:13" ht="87" customHeight="1" x14ac:dyDescent="0.6">
      <c r="A18" s="27">
        <v>12</v>
      </c>
      <c r="B18" s="18">
        <v>2568</v>
      </c>
      <c r="C18" s="16" t="s">
        <v>25</v>
      </c>
      <c r="D18" s="14">
        <v>42500</v>
      </c>
      <c r="E18" s="15">
        <v>102000</v>
      </c>
      <c r="F18" s="17" t="s">
        <v>38</v>
      </c>
      <c r="G18" s="16" t="s">
        <v>27</v>
      </c>
      <c r="H18" s="17" t="s">
        <v>27</v>
      </c>
      <c r="I18" s="1">
        <v>102000</v>
      </c>
      <c r="J18" s="1">
        <v>102000</v>
      </c>
      <c r="K18" s="2">
        <v>45566</v>
      </c>
      <c r="L18" s="17" t="s">
        <v>66</v>
      </c>
      <c r="M18" s="25" t="s">
        <v>54</v>
      </c>
    </row>
    <row r="19" spans="1:13" ht="87" customHeight="1" x14ac:dyDescent="0.6">
      <c r="A19" s="27">
        <v>13</v>
      </c>
      <c r="B19" s="18">
        <v>2568</v>
      </c>
      <c r="C19" s="16" t="s">
        <v>39</v>
      </c>
      <c r="D19" s="26">
        <v>28800</v>
      </c>
      <c r="E19" s="15">
        <v>28800</v>
      </c>
      <c r="F19" s="17" t="s">
        <v>38</v>
      </c>
      <c r="G19" s="16" t="s">
        <v>40</v>
      </c>
      <c r="H19" s="17" t="s">
        <v>40</v>
      </c>
      <c r="I19" s="6">
        <v>28800</v>
      </c>
      <c r="J19" s="6">
        <v>28800</v>
      </c>
      <c r="K19" s="2">
        <v>45200</v>
      </c>
      <c r="L19" s="17" t="s">
        <v>67</v>
      </c>
      <c r="M19" s="25" t="s">
        <v>54</v>
      </c>
    </row>
    <row r="20" spans="1:13" ht="81" customHeight="1" x14ac:dyDescent="0.6">
      <c r="A20" s="27">
        <v>14</v>
      </c>
      <c r="B20" s="18">
        <v>2568</v>
      </c>
      <c r="C20" s="16" t="s">
        <v>41</v>
      </c>
      <c r="D20" s="26">
        <v>600000</v>
      </c>
      <c r="E20" s="15">
        <v>600000</v>
      </c>
      <c r="F20" s="17" t="s">
        <v>38</v>
      </c>
      <c r="G20" s="16" t="s">
        <v>42</v>
      </c>
      <c r="H20" s="17" t="s">
        <v>42</v>
      </c>
      <c r="I20" s="3">
        <v>600000</v>
      </c>
      <c r="J20" s="3">
        <v>600000</v>
      </c>
      <c r="K20" s="4">
        <v>45566</v>
      </c>
      <c r="L20" s="17" t="s">
        <v>68</v>
      </c>
      <c r="M20" s="25" t="s">
        <v>54</v>
      </c>
    </row>
    <row r="21" spans="1:13" ht="99" x14ac:dyDescent="0.6">
      <c r="A21" s="27">
        <v>15</v>
      </c>
      <c r="B21" s="18">
        <v>2568</v>
      </c>
      <c r="C21" s="16" t="s">
        <v>13</v>
      </c>
      <c r="D21" s="26">
        <v>9560.8799999999992</v>
      </c>
      <c r="E21" s="15">
        <v>9560.8799999999992</v>
      </c>
      <c r="F21" s="17" t="s">
        <v>38</v>
      </c>
      <c r="G21" s="16" t="s">
        <v>43</v>
      </c>
      <c r="H21" s="17" t="s">
        <v>43</v>
      </c>
      <c r="I21" s="5">
        <v>9560.8799999999992</v>
      </c>
      <c r="J21" s="5">
        <v>9560.8799999999992</v>
      </c>
      <c r="K21" s="2">
        <v>45595</v>
      </c>
      <c r="L21" s="17" t="s">
        <v>69</v>
      </c>
      <c r="M21" s="25" t="s">
        <v>54</v>
      </c>
    </row>
    <row r="22" spans="1:13" ht="74.25" x14ac:dyDescent="0.6">
      <c r="A22" s="27">
        <v>16</v>
      </c>
      <c r="B22" s="18">
        <v>2568</v>
      </c>
      <c r="C22" s="7" t="s">
        <v>48</v>
      </c>
      <c r="D22" s="9">
        <v>13608.26</v>
      </c>
      <c r="E22" s="1">
        <v>13608.26</v>
      </c>
      <c r="F22" s="17" t="s">
        <v>38</v>
      </c>
      <c r="G22" s="8" t="s">
        <v>53</v>
      </c>
      <c r="H22" s="19" t="s">
        <v>53</v>
      </c>
      <c r="I22" s="6">
        <v>13608.26</v>
      </c>
      <c r="J22" s="6">
        <v>13608.26</v>
      </c>
      <c r="K22" s="2">
        <v>45568</v>
      </c>
      <c r="L22" s="17" t="s">
        <v>70</v>
      </c>
      <c r="M22" s="25" t="s">
        <v>54</v>
      </c>
    </row>
    <row r="23" spans="1:13" ht="74.25" x14ac:dyDescent="0.6">
      <c r="A23" s="27">
        <v>17</v>
      </c>
      <c r="B23" s="18">
        <v>2568</v>
      </c>
      <c r="C23" s="7" t="s">
        <v>47</v>
      </c>
      <c r="D23" s="9">
        <v>1500</v>
      </c>
      <c r="E23" s="1">
        <v>1500</v>
      </c>
      <c r="F23" s="17" t="s">
        <v>38</v>
      </c>
      <c r="G23" s="8" t="s">
        <v>52</v>
      </c>
      <c r="H23" s="19" t="s">
        <v>52</v>
      </c>
      <c r="I23" s="6">
        <v>1500</v>
      </c>
      <c r="J23" s="6">
        <v>1500</v>
      </c>
      <c r="K23" s="2">
        <v>45574</v>
      </c>
      <c r="L23" s="17" t="s">
        <v>71</v>
      </c>
      <c r="M23" s="25" t="s">
        <v>54</v>
      </c>
    </row>
    <row r="24" spans="1:13" ht="49.5" x14ac:dyDescent="0.6">
      <c r="A24" s="27">
        <v>18</v>
      </c>
      <c r="B24" s="18">
        <v>2568</v>
      </c>
      <c r="C24" s="7" t="s">
        <v>46</v>
      </c>
      <c r="D24" s="9">
        <v>2475</v>
      </c>
      <c r="E24" s="1">
        <v>2475</v>
      </c>
      <c r="F24" s="17" t="s">
        <v>38</v>
      </c>
      <c r="G24" s="8" t="s">
        <v>49</v>
      </c>
      <c r="H24" s="19" t="s">
        <v>49</v>
      </c>
      <c r="I24" s="6">
        <v>2475</v>
      </c>
      <c r="J24" s="6">
        <v>2475</v>
      </c>
      <c r="K24" s="2">
        <v>45574</v>
      </c>
      <c r="L24" s="17" t="s">
        <v>72</v>
      </c>
      <c r="M24" s="25" t="s">
        <v>54</v>
      </c>
    </row>
    <row r="25" spans="1:13" ht="49.5" x14ac:dyDescent="0.6">
      <c r="A25" s="27">
        <v>19</v>
      </c>
      <c r="B25" s="18">
        <v>2568</v>
      </c>
      <c r="C25" s="7" t="s">
        <v>45</v>
      </c>
      <c r="D25" s="9">
        <v>1500</v>
      </c>
      <c r="E25" s="1">
        <v>1500</v>
      </c>
      <c r="F25" s="17" t="s">
        <v>38</v>
      </c>
      <c r="G25" s="8" t="s">
        <v>51</v>
      </c>
      <c r="H25" s="19" t="s">
        <v>51</v>
      </c>
      <c r="I25" s="6">
        <v>1500</v>
      </c>
      <c r="J25" s="6">
        <v>1500</v>
      </c>
      <c r="K25" s="2">
        <v>45587</v>
      </c>
      <c r="L25" s="17" t="s">
        <v>73</v>
      </c>
      <c r="M25" s="25" t="s">
        <v>54</v>
      </c>
    </row>
    <row r="26" spans="1:13" ht="49.5" x14ac:dyDescent="0.6">
      <c r="A26" s="27">
        <v>20</v>
      </c>
      <c r="B26" s="18">
        <v>2568</v>
      </c>
      <c r="C26" s="7" t="s">
        <v>44</v>
      </c>
      <c r="D26" s="9">
        <v>850</v>
      </c>
      <c r="E26" s="1">
        <v>850</v>
      </c>
      <c r="F26" s="17" t="s">
        <v>38</v>
      </c>
      <c r="G26" s="8" t="s">
        <v>50</v>
      </c>
      <c r="H26" s="19" t="s">
        <v>50</v>
      </c>
      <c r="I26" s="6">
        <v>850</v>
      </c>
      <c r="J26" s="6">
        <v>850</v>
      </c>
      <c r="K26" s="2">
        <v>45593</v>
      </c>
      <c r="L26" s="17" t="s">
        <v>74</v>
      </c>
      <c r="M26" s="25" t="s">
        <v>54</v>
      </c>
    </row>
    <row r="27" spans="1:13" x14ac:dyDescent="0.6">
      <c r="A27" s="33"/>
      <c r="B27" s="34"/>
      <c r="C27" s="35"/>
      <c r="D27" s="34"/>
      <c r="E27" s="33"/>
      <c r="F27" s="36"/>
      <c r="G27" s="37"/>
      <c r="H27" s="38"/>
      <c r="I27" s="39"/>
      <c r="J27" s="40"/>
      <c r="K27" s="41"/>
      <c r="L27" s="38"/>
      <c r="M27" s="42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26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51" fitToHeight="0" orientation="landscape" horizontalDpi="0" verticalDpi="0" r:id="rId1"/>
  <ignoredErrors>
    <ignoredError sqref="K19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73CD-2C06-4524-81D6-9E0257AA3E76}">
  <sheetPr>
    <pageSetUpPr fitToPage="1"/>
  </sheetPr>
  <dimension ref="A1:M51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9" width="26.87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96" t="s">
        <v>594</v>
      </c>
      <c r="E3" s="96"/>
      <c r="F3" s="96"/>
      <c r="G3" s="96"/>
      <c r="H3" s="96"/>
      <c r="I3" s="96"/>
      <c r="J3" s="96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38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57">
        <f>SUBTOTAL(109,Table1315[วงเงินที่จะซื้อหรือจ้าง (บาท)])</f>
        <v>1107206.8599999999</v>
      </c>
      <c r="E5" s="32" t="s">
        <v>80</v>
      </c>
      <c r="F5" s="70"/>
      <c r="G5" s="70"/>
      <c r="H5" s="70"/>
      <c r="I5" s="70"/>
      <c r="J5" s="70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595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123.75" customHeight="1" x14ac:dyDescent="0.6">
      <c r="A7" s="27">
        <v>1</v>
      </c>
      <c r="B7" s="18">
        <v>2568</v>
      </c>
      <c r="C7" s="16" t="s">
        <v>596</v>
      </c>
      <c r="D7" s="26">
        <v>628000</v>
      </c>
      <c r="E7" s="75">
        <v>627139.65</v>
      </c>
      <c r="F7" s="17" t="s">
        <v>130</v>
      </c>
      <c r="G7" s="79" t="s">
        <v>597</v>
      </c>
      <c r="H7" s="17" t="s">
        <v>597</v>
      </c>
      <c r="I7" s="74">
        <v>575000</v>
      </c>
      <c r="J7" s="74">
        <v>575000</v>
      </c>
      <c r="K7" s="59">
        <v>45891</v>
      </c>
      <c r="L7" s="17" t="s">
        <v>598</v>
      </c>
      <c r="M7" s="25" t="s">
        <v>54</v>
      </c>
    </row>
    <row r="8" spans="1:13" ht="23.25" customHeight="1" x14ac:dyDescent="0.6">
      <c r="A8" s="27"/>
      <c r="B8" s="18"/>
      <c r="C8" s="64"/>
      <c r="D8" s="68"/>
      <c r="E8" s="81"/>
      <c r="F8" s="17"/>
      <c r="G8" s="79" t="s">
        <v>599</v>
      </c>
      <c r="H8" s="17"/>
      <c r="I8" s="82">
        <v>578999</v>
      </c>
      <c r="J8" s="83"/>
      <c r="K8" s="67"/>
      <c r="L8" s="17"/>
      <c r="M8" s="25"/>
    </row>
    <row r="9" spans="1:13" ht="23.25" customHeight="1" x14ac:dyDescent="0.6">
      <c r="A9" s="27"/>
      <c r="B9" s="18"/>
      <c r="C9" s="64"/>
      <c r="D9" s="68"/>
      <c r="E9" s="81"/>
      <c r="F9" s="17"/>
      <c r="G9" s="79" t="s">
        <v>600</v>
      </c>
      <c r="H9" s="17"/>
      <c r="I9" s="82">
        <v>590000</v>
      </c>
      <c r="J9" s="83"/>
      <c r="K9" s="67"/>
      <c r="L9" s="17"/>
      <c r="M9" s="25"/>
    </row>
    <row r="10" spans="1:13" ht="23.25" customHeight="1" x14ac:dyDescent="0.6">
      <c r="A10" s="27"/>
      <c r="B10" s="18"/>
      <c r="C10" s="64"/>
      <c r="D10" s="68"/>
      <c r="E10" s="81"/>
      <c r="F10" s="17"/>
      <c r="G10" s="79" t="s">
        <v>601</v>
      </c>
      <c r="H10" s="17"/>
      <c r="I10" s="82">
        <v>598000</v>
      </c>
      <c r="J10" s="83"/>
      <c r="K10" s="67"/>
      <c r="L10" s="17"/>
      <c r="M10" s="25"/>
    </row>
    <row r="11" spans="1:13" ht="23.25" customHeight="1" x14ac:dyDescent="0.6">
      <c r="A11" s="27"/>
      <c r="B11" s="18"/>
      <c r="C11" s="64"/>
      <c r="D11" s="68"/>
      <c r="E11" s="81"/>
      <c r="F11" s="17"/>
      <c r="G11" s="79" t="s">
        <v>602</v>
      </c>
      <c r="H11" s="17"/>
      <c r="I11" s="82">
        <v>600000</v>
      </c>
      <c r="J11" s="83"/>
      <c r="K11" s="67"/>
      <c r="L11" s="17"/>
      <c r="M11" s="25"/>
    </row>
    <row r="12" spans="1:13" ht="23.25" customHeight="1" x14ac:dyDescent="0.6">
      <c r="A12" s="27"/>
      <c r="B12" s="18"/>
      <c r="C12" s="64"/>
      <c r="D12" s="68"/>
      <c r="E12" s="81"/>
      <c r="F12" s="17"/>
      <c r="G12" s="79" t="s">
        <v>603</v>
      </c>
      <c r="H12" s="17"/>
      <c r="I12" s="82">
        <v>620000</v>
      </c>
      <c r="J12" s="83"/>
      <c r="K12" s="67"/>
      <c r="L12" s="17"/>
      <c r="M12" s="25"/>
    </row>
    <row r="13" spans="1:13" ht="23.25" customHeight="1" x14ac:dyDescent="0.6">
      <c r="A13" s="27"/>
      <c r="B13" s="18"/>
      <c r="C13" s="64"/>
      <c r="D13" s="68"/>
      <c r="E13" s="81"/>
      <c r="F13" s="17"/>
      <c r="G13" s="79" t="s">
        <v>604</v>
      </c>
      <c r="H13" s="17"/>
      <c r="I13" s="82">
        <v>620000</v>
      </c>
      <c r="J13" s="83"/>
      <c r="K13" s="67"/>
      <c r="L13" s="17"/>
      <c r="M13" s="25"/>
    </row>
    <row r="14" spans="1:13" ht="49.5" x14ac:dyDescent="0.6">
      <c r="A14" s="27">
        <v>2</v>
      </c>
      <c r="B14" s="18">
        <v>2568</v>
      </c>
      <c r="C14" s="7" t="s">
        <v>605</v>
      </c>
      <c r="D14" s="9">
        <v>25000</v>
      </c>
      <c r="E14" s="1">
        <v>25000</v>
      </c>
      <c r="F14" s="17" t="s">
        <v>38</v>
      </c>
      <c r="G14" s="8" t="s">
        <v>242</v>
      </c>
      <c r="H14" s="19" t="s">
        <v>242</v>
      </c>
      <c r="I14" s="6">
        <v>25000</v>
      </c>
      <c r="J14" s="6">
        <v>25000</v>
      </c>
      <c r="K14" s="2">
        <v>45874</v>
      </c>
      <c r="L14" s="17" t="s">
        <v>606</v>
      </c>
      <c r="M14" s="25" t="s">
        <v>54</v>
      </c>
    </row>
    <row r="15" spans="1:13" ht="49.5" x14ac:dyDescent="0.6">
      <c r="A15" s="27">
        <v>3</v>
      </c>
      <c r="B15" s="18">
        <v>2568</v>
      </c>
      <c r="C15" s="7" t="s">
        <v>607</v>
      </c>
      <c r="D15" s="9">
        <v>460</v>
      </c>
      <c r="E15" s="1">
        <v>460</v>
      </c>
      <c r="F15" s="17" t="s">
        <v>38</v>
      </c>
      <c r="G15" s="8" t="s">
        <v>352</v>
      </c>
      <c r="H15" s="19" t="s">
        <v>352</v>
      </c>
      <c r="I15" s="6">
        <v>460</v>
      </c>
      <c r="J15" s="6">
        <v>460</v>
      </c>
      <c r="K15" s="2">
        <v>45874</v>
      </c>
      <c r="L15" s="17" t="s">
        <v>608</v>
      </c>
      <c r="M15" s="25" t="s">
        <v>54</v>
      </c>
    </row>
    <row r="16" spans="1:13" ht="49.5" x14ac:dyDescent="0.6">
      <c r="A16" s="27">
        <v>4</v>
      </c>
      <c r="B16" s="18">
        <v>2568</v>
      </c>
      <c r="C16" s="7" t="s">
        <v>609</v>
      </c>
      <c r="D16" s="9">
        <v>1370</v>
      </c>
      <c r="E16" s="1">
        <v>1370</v>
      </c>
      <c r="F16" s="17" t="s">
        <v>38</v>
      </c>
      <c r="G16" s="8" t="s">
        <v>352</v>
      </c>
      <c r="H16" s="19" t="s">
        <v>352</v>
      </c>
      <c r="I16" s="6">
        <v>1370</v>
      </c>
      <c r="J16" s="6">
        <v>1370</v>
      </c>
      <c r="K16" s="2">
        <v>45874</v>
      </c>
      <c r="L16" s="17" t="s">
        <v>610</v>
      </c>
      <c r="M16" s="25" t="s">
        <v>54</v>
      </c>
    </row>
    <row r="17" spans="1:13" ht="49.5" x14ac:dyDescent="0.6">
      <c r="A17" s="27">
        <v>5</v>
      </c>
      <c r="B17" s="18">
        <v>2568</v>
      </c>
      <c r="C17" s="7" t="s">
        <v>611</v>
      </c>
      <c r="D17" s="9">
        <v>44990</v>
      </c>
      <c r="E17" s="1">
        <v>44990</v>
      </c>
      <c r="F17" s="17" t="s">
        <v>38</v>
      </c>
      <c r="G17" s="8" t="s">
        <v>92</v>
      </c>
      <c r="H17" s="19" t="s">
        <v>92</v>
      </c>
      <c r="I17" s="6">
        <v>44990</v>
      </c>
      <c r="J17" s="6">
        <v>44990</v>
      </c>
      <c r="K17" s="2">
        <v>45874</v>
      </c>
      <c r="L17" s="17" t="s">
        <v>612</v>
      </c>
      <c r="M17" s="25" t="s">
        <v>54</v>
      </c>
    </row>
    <row r="18" spans="1:13" ht="49.5" x14ac:dyDescent="0.6">
      <c r="A18" s="27">
        <v>6</v>
      </c>
      <c r="B18" s="18">
        <v>2568</v>
      </c>
      <c r="C18" s="7" t="s">
        <v>613</v>
      </c>
      <c r="D18" s="9">
        <v>1390</v>
      </c>
      <c r="E18" s="1">
        <v>1390</v>
      </c>
      <c r="F18" s="17" t="s">
        <v>38</v>
      </c>
      <c r="G18" s="8" t="s">
        <v>614</v>
      </c>
      <c r="H18" s="19" t="s">
        <v>614</v>
      </c>
      <c r="I18" s="6">
        <v>1390</v>
      </c>
      <c r="J18" s="6">
        <v>1390</v>
      </c>
      <c r="K18" s="2">
        <v>45875</v>
      </c>
      <c r="L18" s="17" t="s">
        <v>615</v>
      </c>
      <c r="M18" s="25" t="s">
        <v>54</v>
      </c>
    </row>
    <row r="19" spans="1:13" ht="49.5" x14ac:dyDescent="0.6">
      <c r="A19" s="27">
        <v>7</v>
      </c>
      <c r="B19" s="18">
        <v>2568</v>
      </c>
      <c r="C19" s="7" t="s">
        <v>616</v>
      </c>
      <c r="D19" s="9">
        <v>1850</v>
      </c>
      <c r="E19" s="1">
        <v>1850</v>
      </c>
      <c r="F19" s="17" t="s">
        <v>38</v>
      </c>
      <c r="G19" s="8" t="s">
        <v>173</v>
      </c>
      <c r="H19" s="19" t="s">
        <v>173</v>
      </c>
      <c r="I19" s="6">
        <v>1850</v>
      </c>
      <c r="J19" s="6">
        <v>1850</v>
      </c>
      <c r="K19" s="2">
        <v>45876</v>
      </c>
      <c r="L19" s="17" t="s">
        <v>617</v>
      </c>
      <c r="M19" s="25" t="s">
        <v>54</v>
      </c>
    </row>
    <row r="20" spans="1:13" ht="49.5" x14ac:dyDescent="0.6">
      <c r="A20" s="27">
        <v>8</v>
      </c>
      <c r="B20" s="18">
        <v>2568</v>
      </c>
      <c r="C20" s="7" t="s">
        <v>618</v>
      </c>
      <c r="D20" s="9">
        <v>35540</v>
      </c>
      <c r="E20" s="1">
        <v>35540</v>
      </c>
      <c r="F20" s="17" t="s">
        <v>38</v>
      </c>
      <c r="G20" s="8" t="s">
        <v>245</v>
      </c>
      <c r="H20" s="19" t="s">
        <v>245</v>
      </c>
      <c r="I20" s="6">
        <v>35540</v>
      </c>
      <c r="J20" s="6">
        <v>35540</v>
      </c>
      <c r="K20" s="2">
        <v>45876</v>
      </c>
      <c r="L20" s="17" t="s">
        <v>619</v>
      </c>
      <c r="M20" s="25" t="s">
        <v>54</v>
      </c>
    </row>
    <row r="21" spans="1:13" ht="49.5" x14ac:dyDescent="0.6">
      <c r="A21" s="27">
        <v>9</v>
      </c>
      <c r="B21" s="18">
        <v>2568</v>
      </c>
      <c r="C21" s="7" t="s">
        <v>620</v>
      </c>
      <c r="D21" s="9">
        <v>10567</v>
      </c>
      <c r="E21" s="1">
        <v>10567</v>
      </c>
      <c r="F21" s="17" t="s">
        <v>38</v>
      </c>
      <c r="G21" s="8" t="s">
        <v>621</v>
      </c>
      <c r="H21" s="19" t="s">
        <v>621</v>
      </c>
      <c r="I21" s="6">
        <v>10567</v>
      </c>
      <c r="J21" s="6">
        <v>10567</v>
      </c>
      <c r="K21" s="2">
        <v>45876</v>
      </c>
      <c r="L21" s="17" t="s">
        <v>622</v>
      </c>
      <c r="M21" s="25" t="s">
        <v>54</v>
      </c>
    </row>
    <row r="22" spans="1:13" ht="49.5" x14ac:dyDescent="0.6">
      <c r="A22" s="27">
        <v>10</v>
      </c>
      <c r="B22" s="18">
        <v>2568</v>
      </c>
      <c r="C22" s="7" t="s">
        <v>623</v>
      </c>
      <c r="D22" s="9">
        <v>3700</v>
      </c>
      <c r="E22" s="1">
        <v>3700</v>
      </c>
      <c r="F22" s="17" t="s">
        <v>38</v>
      </c>
      <c r="G22" s="8" t="s">
        <v>173</v>
      </c>
      <c r="H22" s="19" t="s">
        <v>173</v>
      </c>
      <c r="I22" s="6">
        <v>3700</v>
      </c>
      <c r="J22" s="6">
        <v>3700</v>
      </c>
      <c r="K22" s="2">
        <v>45876</v>
      </c>
      <c r="L22" s="17" t="s">
        <v>624</v>
      </c>
      <c r="M22" s="25" t="s">
        <v>54</v>
      </c>
    </row>
    <row r="23" spans="1:13" ht="74.25" x14ac:dyDescent="0.6">
      <c r="A23" s="27">
        <v>11</v>
      </c>
      <c r="B23" s="18">
        <v>2568</v>
      </c>
      <c r="C23" s="7" t="s">
        <v>625</v>
      </c>
      <c r="D23" s="9">
        <v>25600</v>
      </c>
      <c r="E23" s="1">
        <v>25600</v>
      </c>
      <c r="F23" s="17" t="s">
        <v>38</v>
      </c>
      <c r="G23" s="8" t="s">
        <v>626</v>
      </c>
      <c r="H23" s="19" t="s">
        <v>626</v>
      </c>
      <c r="I23" s="6">
        <v>25600</v>
      </c>
      <c r="J23" s="6">
        <v>25600</v>
      </c>
      <c r="K23" s="2">
        <v>45882</v>
      </c>
      <c r="L23" s="17" t="s">
        <v>627</v>
      </c>
      <c r="M23" s="25" t="s">
        <v>54</v>
      </c>
    </row>
    <row r="24" spans="1:13" ht="49.5" x14ac:dyDescent="0.6">
      <c r="A24" s="27">
        <v>12</v>
      </c>
      <c r="B24" s="18">
        <v>2568</v>
      </c>
      <c r="C24" s="7" t="s">
        <v>628</v>
      </c>
      <c r="D24" s="9">
        <v>4980</v>
      </c>
      <c r="E24" s="1">
        <v>4980</v>
      </c>
      <c r="F24" s="17" t="s">
        <v>38</v>
      </c>
      <c r="G24" s="8" t="s">
        <v>629</v>
      </c>
      <c r="H24" s="19" t="s">
        <v>629</v>
      </c>
      <c r="I24" s="6">
        <v>4980</v>
      </c>
      <c r="J24" s="6">
        <v>4980</v>
      </c>
      <c r="K24" s="2">
        <v>45882</v>
      </c>
      <c r="L24" s="17" t="s">
        <v>630</v>
      </c>
      <c r="M24" s="25" t="s">
        <v>54</v>
      </c>
    </row>
    <row r="25" spans="1:13" ht="74.25" x14ac:dyDescent="0.6">
      <c r="A25" s="27">
        <v>13</v>
      </c>
      <c r="B25" s="18">
        <v>2568</v>
      </c>
      <c r="C25" s="7" t="s">
        <v>631</v>
      </c>
      <c r="D25" s="9">
        <v>9071.0400000000009</v>
      </c>
      <c r="E25" s="1">
        <v>9071.0400000000009</v>
      </c>
      <c r="F25" s="17" t="s">
        <v>38</v>
      </c>
      <c r="G25" s="8" t="s">
        <v>432</v>
      </c>
      <c r="H25" s="19" t="s">
        <v>432</v>
      </c>
      <c r="I25" s="6">
        <v>9071.0400000000009</v>
      </c>
      <c r="J25" s="6">
        <v>9071.0400000000009</v>
      </c>
      <c r="K25" s="2">
        <v>45889</v>
      </c>
      <c r="L25" s="17" t="s">
        <v>632</v>
      </c>
      <c r="M25" s="25" t="s">
        <v>54</v>
      </c>
    </row>
    <row r="26" spans="1:13" ht="99" x14ac:dyDescent="0.6">
      <c r="A26" s="27">
        <v>14</v>
      </c>
      <c r="B26" s="18">
        <v>2568</v>
      </c>
      <c r="C26" s="7" t="s">
        <v>633</v>
      </c>
      <c r="D26" s="9">
        <v>20598.82</v>
      </c>
      <c r="E26" s="1">
        <v>20598.82</v>
      </c>
      <c r="F26" s="17" t="s">
        <v>38</v>
      </c>
      <c r="G26" s="8" t="s">
        <v>432</v>
      </c>
      <c r="H26" s="19" t="s">
        <v>432</v>
      </c>
      <c r="I26" s="6">
        <v>20598.82</v>
      </c>
      <c r="J26" s="6">
        <v>20598.82</v>
      </c>
      <c r="K26" s="2">
        <v>45889</v>
      </c>
      <c r="L26" s="17" t="s">
        <v>634</v>
      </c>
      <c r="M26" s="25" t="s">
        <v>54</v>
      </c>
    </row>
    <row r="27" spans="1:13" ht="49.5" x14ac:dyDescent="0.6">
      <c r="A27" s="27">
        <v>15</v>
      </c>
      <c r="B27" s="18">
        <v>2568</v>
      </c>
      <c r="C27" s="7" t="s">
        <v>635</v>
      </c>
      <c r="D27" s="9">
        <v>12500</v>
      </c>
      <c r="E27" s="1">
        <v>12500</v>
      </c>
      <c r="F27" s="17" t="s">
        <v>38</v>
      </c>
      <c r="G27" s="8" t="s">
        <v>614</v>
      </c>
      <c r="H27" s="19" t="s">
        <v>614</v>
      </c>
      <c r="I27" s="6">
        <v>12500</v>
      </c>
      <c r="J27" s="6">
        <v>12500</v>
      </c>
      <c r="K27" s="2">
        <v>45890</v>
      </c>
      <c r="L27" s="17" t="s">
        <v>636</v>
      </c>
      <c r="M27" s="25" t="s">
        <v>54</v>
      </c>
    </row>
    <row r="28" spans="1:13" ht="123.75" x14ac:dyDescent="0.6">
      <c r="A28" s="27">
        <v>16</v>
      </c>
      <c r="B28" s="18">
        <v>2568</v>
      </c>
      <c r="C28" s="7" t="s">
        <v>637</v>
      </c>
      <c r="D28" s="9">
        <v>26300</v>
      </c>
      <c r="E28" s="1">
        <v>26300</v>
      </c>
      <c r="F28" s="17" t="s">
        <v>38</v>
      </c>
      <c r="G28" s="8" t="s">
        <v>614</v>
      </c>
      <c r="H28" s="19" t="s">
        <v>614</v>
      </c>
      <c r="I28" s="6">
        <v>26300</v>
      </c>
      <c r="J28" s="6">
        <v>26300</v>
      </c>
      <c r="K28" s="2">
        <v>45891</v>
      </c>
      <c r="L28" s="17" t="s">
        <v>638</v>
      </c>
      <c r="M28" s="25" t="s">
        <v>54</v>
      </c>
    </row>
    <row r="29" spans="1:13" ht="123.75" x14ac:dyDescent="0.6">
      <c r="A29" s="27">
        <v>17</v>
      </c>
      <c r="B29" s="18">
        <v>2568</v>
      </c>
      <c r="C29" s="7" t="s">
        <v>639</v>
      </c>
      <c r="D29" s="9">
        <v>9863</v>
      </c>
      <c r="E29" s="1">
        <v>9863</v>
      </c>
      <c r="F29" s="17" t="s">
        <v>38</v>
      </c>
      <c r="G29" s="8" t="s">
        <v>640</v>
      </c>
      <c r="H29" s="19" t="s">
        <v>640</v>
      </c>
      <c r="I29" s="6">
        <v>9863</v>
      </c>
      <c r="J29" s="6">
        <v>9863</v>
      </c>
      <c r="K29" s="2">
        <v>45891</v>
      </c>
      <c r="L29" s="17" t="s">
        <v>641</v>
      </c>
      <c r="M29" s="25" t="s">
        <v>54</v>
      </c>
    </row>
    <row r="30" spans="1:13" ht="49.5" x14ac:dyDescent="0.6">
      <c r="A30" s="27">
        <v>18</v>
      </c>
      <c r="B30" s="18">
        <v>2568</v>
      </c>
      <c r="C30" s="7" t="s">
        <v>642</v>
      </c>
      <c r="D30" s="9">
        <v>5200</v>
      </c>
      <c r="E30" s="1">
        <v>5200</v>
      </c>
      <c r="F30" s="17" t="s">
        <v>38</v>
      </c>
      <c r="G30" s="8" t="s">
        <v>643</v>
      </c>
      <c r="H30" s="19" t="s">
        <v>643</v>
      </c>
      <c r="I30" s="6">
        <v>5200</v>
      </c>
      <c r="J30" s="6">
        <v>5200</v>
      </c>
      <c r="K30" s="2">
        <v>45891</v>
      </c>
      <c r="L30" s="17" t="s">
        <v>644</v>
      </c>
      <c r="M30" s="25" t="s">
        <v>54</v>
      </c>
    </row>
    <row r="31" spans="1:13" ht="198" x14ac:dyDescent="0.6">
      <c r="A31" s="27">
        <v>19</v>
      </c>
      <c r="B31" s="18">
        <v>2568</v>
      </c>
      <c r="C31" s="7" t="s">
        <v>645</v>
      </c>
      <c r="D31" s="9">
        <v>3410</v>
      </c>
      <c r="E31" s="1">
        <v>3410</v>
      </c>
      <c r="F31" s="17" t="s">
        <v>38</v>
      </c>
      <c r="G31" s="8" t="s">
        <v>242</v>
      </c>
      <c r="H31" s="19" t="s">
        <v>242</v>
      </c>
      <c r="I31" s="6">
        <v>3410</v>
      </c>
      <c r="J31" s="6">
        <v>3410</v>
      </c>
      <c r="K31" s="2">
        <v>45891</v>
      </c>
      <c r="L31" s="17" t="s">
        <v>646</v>
      </c>
      <c r="M31" s="25" t="s">
        <v>54</v>
      </c>
    </row>
    <row r="32" spans="1:13" ht="99" x14ac:dyDescent="0.6">
      <c r="A32" s="27">
        <v>20</v>
      </c>
      <c r="B32" s="18">
        <v>2568</v>
      </c>
      <c r="C32" s="7" t="s">
        <v>647</v>
      </c>
      <c r="D32" s="9">
        <v>1400</v>
      </c>
      <c r="E32" s="1">
        <v>1400</v>
      </c>
      <c r="F32" s="17" t="s">
        <v>38</v>
      </c>
      <c r="G32" s="8" t="s">
        <v>242</v>
      </c>
      <c r="H32" s="19" t="s">
        <v>242</v>
      </c>
      <c r="I32" s="6">
        <v>1400</v>
      </c>
      <c r="J32" s="6">
        <v>1400</v>
      </c>
      <c r="K32" s="2">
        <v>45894</v>
      </c>
      <c r="L32" s="17" t="s">
        <v>648</v>
      </c>
      <c r="M32" s="25" t="s">
        <v>54</v>
      </c>
    </row>
    <row r="33" spans="1:13" ht="99" x14ac:dyDescent="0.6">
      <c r="A33" s="27">
        <v>21</v>
      </c>
      <c r="B33" s="18">
        <v>2568</v>
      </c>
      <c r="C33" s="7" t="s">
        <v>649</v>
      </c>
      <c r="D33" s="9">
        <v>9840</v>
      </c>
      <c r="E33" s="1">
        <v>9840</v>
      </c>
      <c r="F33" s="17" t="s">
        <v>38</v>
      </c>
      <c r="G33" s="8" t="s">
        <v>650</v>
      </c>
      <c r="H33" s="19" t="s">
        <v>650</v>
      </c>
      <c r="I33" s="6">
        <v>9840</v>
      </c>
      <c r="J33" s="6">
        <v>9840</v>
      </c>
      <c r="K33" s="2">
        <v>45894</v>
      </c>
      <c r="L33" s="17" t="s">
        <v>651</v>
      </c>
      <c r="M33" s="25" t="s">
        <v>54</v>
      </c>
    </row>
    <row r="34" spans="1:13" ht="49.5" x14ac:dyDescent="0.6">
      <c r="A34" s="27">
        <v>22</v>
      </c>
      <c r="B34" s="18">
        <v>2568</v>
      </c>
      <c r="C34" s="7" t="s">
        <v>652</v>
      </c>
      <c r="D34" s="9">
        <v>14378</v>
      </c>
      <c r="E34" s="1">
        <v>14378</v>
      </c>
      <c r="F34" s="17" t="s">
        <v>38</v>
      </c>
      <c r="G34" s="8" t="s">
        <v>173</v>
      </c>
      <c r="H34" s="19" t="s">
        <v>173</v>
      </c>
      <c r="I34" s="6">
        <v>14378</v>
      </c>
      <c r="J34" s="6">
        <v>14378</v>
      </c>
      <c r="K34" s="2">
        <v>45895</v>
      </c>
      <c r="L34" s="17" t="s">
        <v>653</v>
      </c>
      <c r="M34" s="25" t="s">
        <v>54</v>
      </c>
    </row>
    <row r="35" spans="1:13" ht="99" x14ac:dyDescent="0.6">
      <c r="A35" s="27">
        <v>23</v>
      </c>
      <c r="B35" s="18">
        <v>2568</v>
      </c>
      <c r="C35" s="7" t="s">
        <v>654</v>
      </c>
      <c r="D35" s="9">
        <v>8676</v>
      </c>
      <c r="E35" s="1">
        <v>8676</v>
      </c>
      <c r="F35" s="17" t="s">
        <v>38</v>
      </c>
      <c r="G35" s="8" t="s">
        <v>173</v>
      </c>
      <c r="H35" s="19" t="s">
        <v>173</v>
      </c>
      <c r="I35" s="6">
        <v>8676</v>
      </c>
      <c r="J35" s="6">
        <v>8676</v>
      </c>
      <c r="K35" s="84" t="s">
        <v>655</v>
      </c>
      <c r="L35" s="17" t="s">
        <v>656</v>
      </c>
      <c r="M35" s="25" t="s">
        <v>54</v>
      </c>
    </row>
    <row r="36" spans="1:13" ht="74.25" x14ac:dyDescent="0.6">
      <c r="A36" s="27">
        <v>24</v>
      </c>
      <c r="B36" s="18">
        <v>2568</v>
      </c>
      <c r="C36" s="7" t="s">
        <v>657</v>
      </c>
      <c r="D36" s="9">
        <v>9890</v>
      </c>
      <c r="E36" s="1">
        <v>9890</v>
      </c>
      <c r="F36" s="17" t="s">
        <v>38</v>
      </c>
      <c r="G36" s="8" t="s">
        <v>173</v>
      </c>
      <c r="H36" s="19" t="s">
        <v>173</v>
      </c>
      <c r="I36" s="6">
        <v>9890</v>
      </c>
      <c r="J36" s="6">
        <v>9890</v>
      </c>
      <c r="K36" s="84" t="s">
        <v>655</v>
      </c>
      <c r="L36" s="17" t="s">
        <v>658</v>
      </c>
      <c r="M36" s="25" t="s">
        <v>54</v>
      </c>
    </row>
    <row r="37" spans="1:13" ht="74.25" x14ac:dyDescent="0.6">
      <c r="A37" s="27">
        <v>25</v>
      </c>
      <c r="B37" s="18">
        <v>2568</v>
      </c>
      <c r="C37" s="7" t="s">
        <v>659</v>
      </c>
      <c r="D37" s="9">
        <v>5000</v>
      </c>
      <c r="E37" s="1">
        <v>5000</v>
      </c>
      <c r="F37" s="17" t="s">
        <v>38</v>
      </c>
      <c r="G37" s="8" t="s">
        <v>660</v>
      </c>
      <c r="H37" s="19" t="s">
        <v>660</v>
      </c>
      <c r="I37" s="6">
        <v>5000</v>
      </c>
      <c r="J37" s="6">
        <v>5000</v>
      </c>
      <c r="K37" s="84" t="s">
        <v>661</v>
      </c>
      <c r="L37" s="17" t="s">
        <v>662</v>
      </c>
      <c r="M37" s="25" t="s">
        <v>54</v>
      </c>
    </row>
    <row r="38" spans="1:13" ht="49.5" x14ac:dyDescent="0.6">
      <c r="A38" s="27">
        <v>26</v>
      </c>
      <c r="B38" s="18">
        <v>2568</v>
      </c>
      <c r="C38" s="7" t="s">
        <v>663</v>
      </c>
      <c r="D38" s="9">
        <v>29232</v>
      </c>
      <c r="E38" s="1">
        <v>29232</v>
      </c>
      <c r="F38" s="17" t="s">
        <v>38</v>
      </c>
      <c r="G38" s="8" t="s">
        <v>254</v>
      </c>
      <c r="H38" s="19" t="s">
        <v>254</v>
      </c>
      <c r="I38" s="6">
        <v>29232</v>
      </c>
      <c r="J38" s="6">
        <v>29232</v>
      </c>
      <c r="K38" s="84" t="s">
        <v>661</v>
      </c>
      <c r="L38" s="17" t="s">
        <v>664</v>
      </c>
      <c r="M38" s="25" t="s">
        <v>54</v>
      </c>
    </row>
    <row r="39" spans="1:13" ht="49.5" x14ac:dyDescent="0.6">
      <c r="A39" s="27">
        <v>27</v>
      </c>
      <c r="B39" s="18">
        <v>2568</v>
      </c>
      <c r="C39" s="7" t="s">
        <v>665</v>
      </c>
      <c r="D39" s="9">
        <v>1490</v>
      </c>
      <c r="E39" s="1">
        <v>1490</v>
      </c>
      <c r="F39" s="17" t="s">
        <v>38</v>
      </c>
      <c r="G39" s="8" t="s">
        <v>285</v>
      </c>
      <c r="H39" s="19" t="s">
        <v>285</v>
      </c>
      <c r="I39" s="6">
        <v>1490</v>
      </c>
      <c r="J39" s="6">
        <v>1490</v>
      </c>
      <c r="K39" s="2">
        <v>45874</v>
      </c>
      <c r="L39" s="17" t="s">
        <v>666</v>
      </c>
      <c r="M39" s="25" t="s">
        <v>54</v>
      </c>
    </row>
    <row r="40" spans="1:13" s="94" customFormat="1" x14ac:dyDescent="0.6">
      <c r="A40" s="27">
        <v>28</v>
      </c>
      <c r="B40" s="85"/>
      <c r="C40" s="86"/>
      <c r="D40" s="87"/>
      <c r="E40" s="88"/>
      <c r="F40" s="89"/>
      <c r="G40" s="90" t="s">
        <v>667</v>
      </c>
      <c r="H40" s="91" t="s">
        <v>667</v>
      </c>
      <c r="I40" s="91" t="s">
        <v>667</v>
      </c>
      <c r="J40" s="91" t="s">
        <v>667</v>
      </c>
      <c r="K40" s="92" t="s">
        <v>667</v>
      </c>
      <c r="L40" s="89" t="s">
        <v>668</v>
      </c>
      <c r="M40" s="93" t="s">
        <v>669</v>
      </c>
    </row>
    <row r="41" spans="1:13" ht="49.5" x14ac:dyDescent="0.6">
      <c r="A41" s="27">
        <v>29</v>
      </c>
      <c r="B41" s="18">
        <v>2568</v>
      </c>
      <c r="C41" s="7" t="s">
        <v>670</v>
      </c>
      <c r="D41" s="9">
        <v>969</v>
      </c>
      <c r="E41" s="1">
        <v>969</v>
      </c>
      <c r="F41" s="17" t="s">
        <v>38</v>
      </c>
      <c r="G41" s="8" t="s">
        <v>671</v>
      </c>
      <c r="H41" s="19" t="s">
        <v>671</v>
      </c>
      <c r="I41" s="6">
        <v>969</v>
      </c>
      <c r="J41" s="6">
        <v>969</v>
      </c>
      <c r="K41" s="2">
        <v>45874</v>
      </c>
      <c r="L41" s="17" t="s">
        <v>672</v>
      </c>
      <c r="M41" s="25" t="s">
        <v>54</v>
      </c>
    </row>
    <row r="42" spans="1:13" ht="99" x14ac:dyDescent="0.6">
      <c r="A42" s="27">
        <v>30</v>
      </c>
      <c r="B42" s="18">
        <v>2568</v>
      </c>
      <c r="C42" s="7" t="s">
        <v>673</v>
      </c>
      <c r="D42" s="9">
        <v>114000</v>
      </c>
      <c r="E42" s="1">
        <v>114000</v>
      </c>
      <c r="F42" s="17" t="s">
        <v>38</v>
      </c>
      <c r="G42" s="8" t="s">
        <v>294</v>
      </c>
      <c r="H42" s="19" t="s">
        <v>294</v>
      </c>
      <c r="I42" s="6">
        <v>114000</v>
      </c>
      <c r="J42" s="6">
        <v>114000</v>
      </c>
      <c r="K42" s="2">
        <v>45876</v>
      </c>
      <c r="L42" s="17" t="s">
        <v>674</v>
      </c>
      <c r="M42" s="25" t="s">
        <v>54</v>
      </c>
    </row>
    <row r="43" spans="1:13" ht="74.25" x14ac:dyDescent="0.6">
      <c r="A43" s="27">
        <v>31</v>
      </c>
      <c r="B43" s="18">
        <v>2568</v>
      </c>
      <c r="C43" s="7" t="s">
        <v>675</v>
      </c>
      <c r="D43" s="9">
        <v>2000</v>
      </c>
      <c r="E43" s="1">
        <v>2000</v>
      </c>
      <c r="F43" s="17" t="s">
        <v>38</v>
      </c>
      <c r="G43" s="8" t="s">
        <v>377</v>
      </c>
      <c r="H43" s="19" t="s">
        <v>377</v>
      </c>
      <c r="I43" s="6">
        <v>2000</v>
      </c>
      <c r="J43" s="6">
        <v>2000</v>
      </c>
      <c r="K43" s="2">
        <v>45876</v>
      </c>
      <c r="L43" s="17" t="s">
        <v>676</v>
      </c>
      <c r="M43" s="25" t="s">
        <v>54</v>
      </c>
    </row>
    <row r="44" spans="1:13" ht="123.75" x14ac:dyDescent="0.6">
      <c r="A44" s="27">
        <v>32</v>
      </c>
      <c r="B44" s="18">
        <v>2568</v>
      </c>
      <c r="C44" s="7" t="s">
        <v>677</v>
      </c>
      <c r="D44" s="9">
        <v>3150</v>
      </c>
      <c r="E44" s="1">
        <v>3150</v>
      </c>
      <c r="F44" s="17" t="s">
        <v>38</v>
      </c>
      <c r="G44" s="8" t="s">
        <v>49</v>
      </c>
      <c r="H44" s="19" t="s">
        <v>49</v>
      </c>
      <c r="I44" s="6">
        <v>3150</v>
      </c>
      <c r="J44" s="6">
        <v>3150</v>
      </c>
      <c r="K44" s="2">
        <v>45876</v>
      </c>
      <c r="L44" s="17" t="s">
        <v>678</v>
      </c>
      <c r="M44" s="25" t="s">
        <v>54</v>
      </c>
    </row>
    <row r="45" spans="1:13" ht="74.25" x14ac:dyDescent="0.6">
      <c r="A45" s="27">
        <v>33</v>
      </c>
      <c r="B45" s="18">
        <v>2568</v>
      </c>
      <c r="C45" s="7" t="s">
        <v>679</v>
      </c>
      <c r="D45" s="9">
        <v>800</v>
      </c>
      <c r="E45" s="1">
        <v>800</v>
      </c>
      <c r="F45" s="17" t="s">
        <v>38</v>
      </c>
      <c r="G45" s="8" t="s">
        <v>49</v>
      </c>
      <c r="H45" s="19" t="s">
        <v>49</v>
      </c>
      <c r="I45" s="6">
        <v>800</v>
      </c>
      <c r="J45" s="6">
        <v>800</v>
      </c>
      <c r="K45" s="2">
        <v>45876</v>
      </c>
      <c r="L45" s="17" t="s">
        <v>680</v>
      </c>
      <c r="M45" s="25" t="s">
        <v>54</v>
      </c>
    </row>
    <row r="46" spans="1:13" ht="99" x14ac:dyDescent="0.6">
      <c r="A46" s="27">
        <v>34</v>
      </c>
      <c r="B46" s="18">
        <v>2568</v>
      </c>
      <c r="C46" s="7" t="s">
        <v>681</v>
      </c>
      <c r="D46" s="9">
        <v>30000</v>
      </c>
      <c r="E46" s="1">
        <v>30000</v>
      </c>
      <c r="F46" s="17" t="s">
        <v>38</v>
      </c>
      <c r="G46" s="8" t="s">
        <v>294</v>
      </c>
      <c r="H46" s="19" t="s">
        <v>294</v>
      </c>
      <c r="I46" s="6">
        <v>30000</v>
      </c>
      <c r="J46" s="6">
        <v>30000</v>
      </c>
      <c r="K46" s="2">
        <v>45876</v>
      </c>
      <c r="L46" s="17" t="s">
        <v>682</v>
      </c>
      <c r="M46" s="25" t="s">
        <v>54</v>
      </c>
    </row>
    <row r="47" spans="1:13" ht="74.25" x14ac:dyDescent="0.6">
      <c r="A47" s="27">
        <v>35</v>
      </c>
      <c r="B47" s="18">
        <v>2568</v>
      </c>
      <c r="C47" s="7" t="s">
        <v>683</v>
      </c>
      <c r="D47" s="9">
        <v>2400</v>
      </c>
      <c r="E47" s="1">
        <v>2400</v>
      </c>
      <c r="F47" s="17" t="s">
        <v>38</v>
      </c>
      <c r="G47" s="8" t="s">
        <v>49</v>
      </c>
      <c r="H47" s="19" t="s">
        <v>49</v>
      </c>
      <c r="I47" s="6">
        <v>2400</v>
      </c>
      <c r="J47" s="6">
        <v>2400</v>
      </c>
      <c r="K47" s="2">
        <v>45882</v>
      </c>
      <c r="L47" s="17" t="s">
        <v>684</v>
      </c>
      <c r="M47" s="25" t="s">
        <v>54</v>
      </c>
    </row>
    <row r="48" spans="1:13" ht="49.5" x14ac:dyDescent="0.6">
      <c r="A48" s="27">
        <v>36</v>
      </c>
      <c r="B48" s="18">
        <v>2568</v>
      </c>
      <c r="C48" s="7" t="s">
        <v>685</v>
      </c>
      <c r="D48" s="9">
        <v>2592</v>
      </c>
      <c r="E48" s="1">
        <v>2592</v>
      </c>
      <c r="F48" s="17" t="s">
        <v>38</v>
      </c>
      <c r="G48" s="8" t="s">
        <v>49</v>
      </c>
      <c r="H48" s="19" t="s">
        <v>49</v>
      </c>
      <c r="I48" s="6">
        <v>2592</v>
      </c>
      <c r="J48" s="6">
        <v>2592</v>
      </c>
      <c r="K48" s="2">
        <v>45888</v>
      </c>
      <c r="L48" s="17" t="s">
        <v>686</v>
      </c>
      <c r="M48" s="25" t="s">
        <v>54</v>
      </c>
    </row>
    <row r="49" spans="1:13" ht="74.25" x14ac:dyDescent="0.6">
      <c r="A49" s="27">
        <v>37</v>
      </c>
      <c r="B49" s="18">
        <v>2568</v>
      </c>
      <c r="C49" s="7" t="s">
        <v>687</v>
      </c>
      <c r="D49" s="9">
        <v>650</v>
      </c>
      <c r="E49" s="1">
        <v>650</v>
      </c>
      <c r="F49" s="17" t="s">
        <v>38</v>
      </c>
      <c r="G49" s="8" t="s">
        <v>325</v>
      </c>
      <c r="H49" s="19" t="s">
        <v>325</v>
      </c>
      <c r="I49" s="6">
        <v>650</v>
      </c>
      <c r="J49" s="6">
        <v>650</v>
      </c>
      <c r="K49" s="2">
        <v>45889</v>
      </c>
      <c r="L49" s="17" t="s">
        <v>688</v>
      </c>
      <c r="M49" s="25" t="s">
        <v>54</v>
      </c>
    </row>
    <row r="50" spans="1:13" ht="74.25" x14ac:dyDescent="0.6">
      <c r="A50" s="27">
        <v>38</v>
      </c>
      <c r="B50" s="18">
        <v>2568</v>
      </c>
      <c r="C50" s="7" t="s">
        <v>689</v>
      </c>
      <c r="D50" s="9">
        <v>350</v>
      </c>
      <c r="E50" s="1">
        <v>350</v>
      </c>
      <c r="F50" s="17" t="s">
        <v>38</v>
      </c>
      <c r="G50" s="8" t="s">
        <v>49</v>
      </c>
      <c r="H50" s="19" t="s">
        <v>49</v>
      </c>
      <c r="I50" s="6">
        <v>350</v>
      </c>
      <c r="J50" s="6">
        <v>350</v>
      </c>
      <c r="K50" s="2">
        <v>45895</v>
      </c>
      <c r="L50" s="17" t="s">
        <v>690</v>
      </c>
      <c r="M50" s="25" t="s">
        <v>54</v>
      </c>
    </row>
    <row r="51" spans="1:13" x14ac:dyDescent="0.6">
      <c r="A51" s="47"/>
      <c r="B51" s="48"/>
      <c r="C51" s="49"/>
      <c r="D51" s="48">
        <f>SUBTOTAL(109,Table1315[วงเงินที่จะซื้อหรือจ้าง (บาท)])</f>
        <v>1107206.8599999999</v>
      </c>
      <c r="E51" s="47"/>
      <c r="F51" s="50"/>
      <c r="G51" s="51"/>
      <c r="H51" s="52"/>
      <c r="I51" s="39"/>
      <c r="J51" s="53"/>
      <c r="K51" s="54"/>
      <c r="L51" s="52"/>
      <c r="M51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50" xr:uid="{94910D72-0A3B-472E-9E68-AC3889E9D61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6" fitToHeight="0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A0730-DAD1-4C6C-85C8-5F180DC3C71B}">
  <sheetPr>
    <pageSetUpPr fitToPage="1"/>
  </sheetPr>
  <dimension ref="A1:M43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9" width="26.87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96" t="s">
        <v>513</v>
      </c>
      <c r="E3" s="96"/>
      <c r="F3" s="96"/>
      <c r="G3" s="96"/>
      <c r="H3" s="96"/>
      <c r="I3" s="96"/>
      <c r="J3" s="96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36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57">
        <f>SUBTOTAL(109,Table1314[วงเงินที่จะซื้อหรือจ้าง (บาท)])</f>
        <v>2044520.4</v>
      </c>
      <c r="E5" s="32" t="s">
        <v>80</v>
      </c>
      <c r="F5" s="70"/>
      <c r="G5" s="70"/>
      <c r="H5" s="70"/>
      <c r="I5" s="70"/>
      <c r="J5" s="70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57" customHeight="1" x14ac:dyDescent="0.6">
      <c r="A7" s="27">
        <v>1</v>
      </c>
      <c r="B7" s="18">
        <v>2568</v>
      </c>
      <c r="C7" s="16" t="s">
        <v>514</v>
      </c>
      <c r="D7" s="14">
        <v>90000</v>
      </c>
      <c r="E7" s="15">
        <v>90000</v>
      </c>
      <c r="F7" s="17" t="s">
        <v>38</v>
      </c>
      <c r="G7" s="16" t="s">
        <v>26</v>
      </c>
      <c r="H7" s="17" t="s">
        <v>26</v>
      </c>
      <c r="I7" s="1">
        <v>90000</v>
      </c>
      <c r="J7" s="1">
        <v>90000</v>
      </c>
      <c r="K7" s="2">
        <v>45868</v>
      </c>
      <c r="L7" s="17" t="s">
        <v>515</v>
      </c>
      <c r="M7" s="25" t="s">
        <v>54</v>
      </c>
    </row>
    <row r="8" spans="1:13" ht="162" customHeight="1" x14ac:dyDescent="0.6">
      <c r="A8" s="27">
        <v>2</v>
      </c>
      <c r="B8" s="18">
        <v>2568</v>
      </c>
      <c r="C8" s="16" t="s">
        <v>516</v>
      </c>
      <c r="D8" s="26">
        <v>223200</v>
      </c>
      <c r="E8" s="75">
        <v>212243.93</v>
      </c>
      <c r="F8" s="17" t="s">
        <v>38</v>
      </c>
      <c r="G8" s="79" t="s">
        <v>162</v>
      </c>
      <c r="H8" s="17" t="s">
        <v>162</v>
      </c>
      <c r="I8" s="74">
        <v>212200</v>
      </c>
      <c r="J8" s="74">
        <v>212200</v>
      </c>
      <c r="K8" s="59">
        <v>45845</v>
      </c>
      <c r="L8" s="17" t="s">
        <v>517</v>
      </c>
      <c r="M8" s="25" t="s">
        <v>54</v>
      </c>
    </row>
    <row r="9" spans="1:13" ht="152.25" customHeight="1" x14ac:dyDescent="0.6">
      <c r="A9" s="27">
        <v>3</v>
      </c>
      <c r="B9" s="18">
        <v>2568</v>
      </c>
      <c r="C9" s="16" t="s">
        <v>518</v>
      </c>
      <c r="D9" s="26">
        <v>240000</v>
      </c>
      <c r="E9" s="75">
        <v>244339.41</v>
      </c>
      <c r="F9" s="17" t="s">
        <v>38</v>
      </c>
      <c r="G9" s="79" t="s">
        <v>162</v>
      </c>
      <c r="H9" s="17" t="s">
        <v>162</v>
      </c>
      <c r="I9" s="74">
        <v>240000</v>
      </c>
      <c r="J9" s="74">
        <v>240000</v>
      </c>
      <c r="K9" s="59">
        <v>45845</v>
      </c>
      <c r="L9" s="17" t="s">
        <v>519</v>
      </c>
      <c r="M9" s="25" t="s">
        <v>54</v>
      </c>
    </row>
    <row r="10" spans="1:13" ht="156.75" customHeight="1" x14ac:dyDescent="0.6">
      <c r="A10" s="27">
        <v>4</v>
      </c>
      <c r="B10" s="18">
        <v>2568</v>
      </c>
      <c r="C10" s="16" t="s">
        <v>520</v>
      </c>
      <c r="D10" s="26">
        <v>449000</v>
      </c>
      <c r="E10" s="75">
        <v>428636.22</v>
      </c>
      <c r="F10" s="17" t="s">
        <v>38</v>
      </c>
      <c r="G10" s="79" t="s">
        <v>162</v>
      </c>
      <c r="H10" s="17" t="s">
        <v>162</v>
      </c>
      <c r="I10" s="74">
        <v>428600</v>
      </c>
      <c r="J10" s="74">
        <v>428600</v>
      </c>
      <c r="K10" s="59">
        <v>45845</v>
      </c>
      <c r="L10" s="17" t="s">
        <v>521</v>
      </c>
      <c r="M10" s="25" t="s">
        <v>54</v>
      </c>
    </row>
    <row r="11" spans="1:13" ht="173.25" x14ac:dyDescent="0.6">
      <c r="A11" s="27">
        <v>5</v>
      </c>
      <c r="B11" s="18">
        <v>2568</v>
      </c>
      <c r="C11" s="16" t="s">
        <v>522</v>
      </c>
      <c r="D11" s="26">
        <v>264000</v>
      </c>
      <c r="E11" s="75">
        <v>249962.26</v>
      </c>
      <c r="F11" s="17" t="s">
        <v>38</v>
      </c>
      <c r="G11" s="79" t="s">
        <v>162</v>
      </c>
      <c r="H11" s="17" t="s">
        <v>162</v>
      </c>
      <c r="I11" s="74">
        <v>249900</v>
      </c>
      <c r="J11" s="74">
        <v>249900</v>
      </c>
      <c r="K11" s="59">
        <v>45845</v>
      </c>
      <c r="L11" s="17" t="s">
        <v>523</v>
      </c>
      <c r="M11" s="25" t="s">
        <v>54</v>
      </c>
    </row>
    <row r="12" spans="1:13" ht="201" customHeight="1" x14ac:dyDescent="0.6">
      <c r="A12" s="27">
        <v>6</v>
      </c>
      <c r="B12" s="18">
        <v>2568</v>
      </c>
      <c r="C12" s="16" t="s">
        <v>524</v>
      </c>
      <c r="D12" s="26">
        <f>107000+38000</f>
        <v>145000</v>
      </c>
      <c r="E12" s="15">
        <v>139786.14000000001</v>
      </c>
      <c r="F12" s="17" t="s">
        <v>38</v>
      </c>
      <c r="G12" s="79" t="s">
        <v>162</v>
      </c>
      <c r="H12" s="17" t="s">
        <v>162</v>
      </c>
      <c r="I12" s="58">
        <v>139700</v>
      </c>
      <c r="J12" s="58">
        <v>139700</v>
      </c>
      <c r="K12" s="59">
        <v>45845</v>
      </c>
      <c r="L12" s="17" t="s">
        <v>525</v>
      </c>
      <c r="M12" s="25" t="s">
        <v>54</v>
      </c>
    </row>
    <row r="13" spans="1:13" ht="137.25" customHeight="1" x14ac:dyDescent="0.6">
      <c r="A13" s="27">
        <v>7</v>
      </c>
      <c r="B13" s="18">
        <v>2568</v>
      </c>
      <c r="C13" s="16" t="s">
        <v>526</v>
      </c>
      <c r="D13" s="26">
        <v>192000</v>
      </c>
      <c r="E13" s="75">
        <v>193993.95</v>
      </c>
      <c r="F13" s="17" t="s">
        <v>38</v>
      </c>
      <c r="G13" s="79" t="s">
        <v>291</v>
      </c>
      <c r="H13" s="17" t="s">
        <v>291</v>
      </c>
      <c r="I13" s="74">
        <v>192000</v>
      </c>
      <c r="J13" s="74">
        <v>192000</v>
      </c>
      <c r="K13" s="59">
        <v>45859</v>
      </c>
      <c r="L13" s="17" t="s">
        <v>527</v>
      </c>
      <c r="M13" s="25" t="s">
        <v>54</v>
      </c>
    </row>
    <row r="14" spans="1:13" ht="146.25" customHeight="1" x14ac:dyDescent="0.6">
      <c r="A14" s="27">
        <v>8</v>
      </c>
      <c r="B14" s="18">
        <v>2568</v>
      </c>
      <c r="C14" s="16" t="s">
        <v>528</v>
      </c>
      <c r="D14" s="26">
        <v>202600</v>
      </c>
      <c r="E14" s="75">
        <v>200729.35</v>
      </c>
      <c r="F14" s="17" t="s">
        <v>38</v>
      </c>
      <c r="G14" s="79" t="s">
        <v>294</v>
      </c>
      <c r="H14" s="17" t="s">
        <v>294</v>
      </c>
      <c r="I14" s="74">
        <v>200700</v>
      </c>
      <c r="J14" s="74">
        <v>200700</v>
      </c>
      <c r="K14" s="59">
        <v>45859</v>
      </c>
      <c r="L14" s="17" t="s">
        <v>529</v>
      </c>
      <c r="M14" s="25" t="s">
        <v>54</v>
      </c>
    </row>
    <row r="15" spans="1:13" ht="74.25" x14ac:dyDescent="0.6">
      <c r="A15" s="27">
        <v>9</v>
      </c>
      <c r="B15" s="18">
        <v>2568</v>
      </c>
      <c r="C15" s="7" t="s">
        <v>530</v>
      </c>
      <c r="D15" s="9">
        <v>450</v>
      </c>
      <c r="E15" s="1">
        <v>450</v>
      </c>
      <c r="F15" s="17" t="s">
        <v>38</v>
      </c>
      <c r="G15" s="8" t="s">
        <v>173</v>
      </c>
      <c r="H15" s="19" t="s">
        <v>173</v>
      </c>
      <c r="I15" s="6">
        <v>450</v>
      </c>
      <c r="J15" s="6">
        <v>450</v>
      </c>
      <c r="K15" s="2">
        <v>45840</v>
      </c>
      <c r="L15" s="17" t="s">
        <v>531</v>
      </c>
      <c r="M15" s="25" t="s">
        <v>54</v>
      </c>
    </row>
    <row r="16" spans="1:13" ht="99" x14ac:dyDescent="0.6">
      <c r="A16" s="27">
        <v>10</v>
      </c>
      <c r="B16" s="18">
        <v>2568</v>
      </c>
      <c r="C16" s="7" t="s">
        <v>532</v>
      </c>
      <c r="D16" s="9">
        <v>600</v>
      </c>
      <c r="E16" s="1">
        <v>600</v>
      </c>
      <c r="F16" s="17" t="s">
        <v>38</v>
      </c>
      <c r="G16" s="8" t="s">
        <v>352</v>
      </c>
      <c r="H16" s="19" t="s">
        <v>352</v>
      </c>
      <c r="I16" s="6">
        <v>600</v>
      </c>
      <c r="J16" s="6">
        <v>600</v>
      </c>
      <c r="K16" s="2">
        <v>45840</v>
      </c>
      <c r="L16" s="17" t="s">
        <v>533</v>
      </c>
      <c r="M16" s="25" t="s">
        <v>54</v>
      </c>
    </row>
    <row r="17" spans="1:13" ht="49.5" x14ac:dyDescent="0.6">
      <c r="A17" s="27">
        <v>11</v>
      </c>
      <c r="B17" s="18">
        <v>2568</v>
      </c>
      <c r="C17" s="7" t="s">
        <v>534</v>
      </c>
      <c r="D17" s="9">
        <v>19940</v>
      </c>
      <c r="E17" s="1">
        <v>19940</v>
      </c>
      <c r="F17" s="17" t="s">
        <v>38</v>
      </c>
      <c r="G17" s="8" t="s">
        <v>173</v>
      </c>
      <c r="H17" s="19" t="s">
        <v>173</v>
      </c>
      <c r="I17" s="6">
        <v>19940</v>
      </c>
      <c r="J17" s="6">
        <v>19940</v>
      </c>
      <c r="K17" s="2">
        <v>45852</v>
      </c>
      <c r="L17" s="17" t="s">
        <v>535</v>
      </c>
      <c r="M17" s="25" t="s">
        <v>54</v>
      </c>
    </row>
    <row r="18" spans="1:13" ht="49.5" x14ac:dyDescent="0.6">
      <c r="A18" s="27">
        <v>12</v>
      </c>
      <c r="B18" s="18">
        <v>2568</v>
      </c>
      <c r="C18" s="7" t="s">
        <v>536</v>
      </c>
      <c r="D18" s="9">
        <v>6471</v>
      </c>
      <c r="E18" s="1">
        <v>6471</v>
      </c>
      <c r="F18" s="17" t="s">
        <v>38</v>
      </c>
      <c r="G18" s="8" t="s">
        <v>537</v>
      </c>
      <c r="H18" s="19" t="s">
        <v>537</v>
      </c>
      <c r="I18" s="6">
        <v>6471</v>
      </c>
      <c r="J18" s="6">
        <v>6471</v>
      </c>
      <c r="K18" s="2">
        <v>45852</v>
      </c>
      <c r="L18" s="17" t="s">
        <v>538</v>
      </c>
      <c r="M18" s="25" t="s">
        <v>54</v>
      </c>
    </row>
    <row r="19" spans="1:13" ht="49.5" x14ac:dyDescent="0.6">
      <c r="A19" s="27">
        <v>13</v>
      </c>
      <c r="B19" s="18">
        <v>2568</v>
      </c>
      <c r="C19" s="7" t="s">
        <v>539</v>
      </c>
      <c r="D19" s="9">
        <v>2480</v>
      </c>
      <c r="E19" s="1">
        <v>2480</v>
      </c>
      <c r="F19" s="17" t="s">
        <v>38</v>
      </c>
      <c r="G19" s="8" t="s">
        <v>540</v>
      </c>
      <c r="H19" s="19" t="s">
        <v>540</v>
      </c>
      <c r="I19" s="6">
        <v>2480</v>
      </c>
      <c r="J19" s="6">
        <v>2480</v>
      </c>
      <c r="K19" s="2">
        <v>45853</v>
      </c>
      <c r="L19" s="17" t="s">
        <v>541</v>
      </c>
      <c r="M19" s="25" t="s">
        <v>54</v>
      </c>
    </row>
    <row r="20" spans="1:13" ht="74.25" x14ac:dyDescent="0.6">
      <c r="A20" s="27">
        <v>14</v>
      </c>
      <c r="B20" s="18">
        <v>2568</v>
      </c>
      <c r="C20" s="7" t="s">
        <v>542</v>
      </c>
      <c r="D20" s="9">
        <v>1650</v>
      </c>
      <c r="E20" s="1">
        <v>1650</v>
      </c>
      <c r="F20" s="17" t="s">
        <v>38</v>
      </c>
      <c r="G20" s="8" t="s">
        <v>537</v>
      </c>
      <c r="H20" s="19" t="s">
        <v>537</v>
      </c>
      <c r="I20" s="6">
        <v>1650</v>
      </c>
      <c r="J20" s="6">
        <v>1650</v>
      </c>
      <c r="K20" s="2">
        <v>45855</v>
      </c>
      <c r="L20" s="17" t="s">
        <v>543</v>
      </c>
      <c r="M20" s="25" t="s">
        <v>54</v>
      </c>
    </row>
    <row r="21" spans="1:13" ht="49.5" x14ac:dyDescent="0.6">
      <c r="A21" s="27">
        <v>15</v>
      </c>
      <c r="B21" s="18">
        <v>2568</v>
      </c>
      <c r="C21" s="7" t="s">
        <v>544</v>
      </c>
      <c r="D21" s="9">
        <v>26730</v>
      </c>
      <c r="E21" s="1">
        <v>26730</v>
      </c>
      <c r="F21" s="17" t="s">
        <v>38</v>
      </c>
      <c r="G21" s="8" t="s">
        <v>540</v>
      </c>
      <c r="H21" s="19" t="s">
        <v>540</v>
      </c>
      <c r="I21" s="6">
        <v>26730</v>
      </c>
      <c r="J21" s="6">
        <v>26730</v>
      </c>
      <c r="K21" s="2">
        <v>45855</v>
      </c>
      <c r="L21" s="17" t="s">
        <v>545</v>
      </c>
      <c r="M21" s="25" t="s">
        <v>54</v>
      </c>
    </row>
    <row r="22" spans="1:13" ht="49.5" x14ac:dyDescent="0.6">
      <c r="A22" s="27">
        <v>16</v>
      </c>
      <c r="B22" s="18">
        <v>2568</v>
      </c>
      <c r="C22" s="7" t="s">
        <v>546</v>
      </c>
      <c r="D22" s="9">
        <v>10498</v>
      </c>
      <c r="E22" s="1">
        <v>10498</v>
      </c>
      <c r="F22" s="17" t="s">
        <v>38</v>
      </c>
      <c r="G22" s="8" t="s">
        <v>173</v>
      </c>
      <c r="H22" s="19" t="s">
        <v>173</v>
      </c>
      <c r="I22" s="6">
        <v>10498</v>
      </c>
      <c r="J22" s="6">
        <v>10498</v>
      </c>
      <c r="K22" s="2">
        <v>45859</v>
      </c>
      <c r="L22" s="17" t="s">
        <v>547</v>
      </c>
      <c r="M22" s="25" t="s">
        <v>54</v>
      </c>
    </row>
    <row r="23" spans="1:13" ht="49.5" x14ac:dyDescent="0.6">
      <c r="A23" s="27">
        <v>17</v>
      </c>
      <c r="B23" s="18">
        <v>2568</v>
      </c>
      <c r="C23" s="7" t="s">
        <v>548</v>
      </c>
      <c r="D23" s="9">
        <v>8915</v>
      </c>
      <c r="E23" s="1">
        <v>8915</v>
      </c>
      <c r="F23" s="17" t="s">
        <v>38</v>
      </c>
      <c r="G23" s="8" t="s">
        <v>173</v>
      </c>
      <c r="H23" s="19" t="s">
        <v>173</v>
      </c>
      <c r="I23" s="6">
        <v>8915</v>
      </c>
      <c r="J23" s="6">
        <v>8915</v>
      </c>
      <c r="K23" s="2">
        <v>45861</v>
      </c>
      <c r="L23" s="17" t="s">
        <v>549</v>
      </c>
      <c r="M23" s="25" t="s">
        <v>54</v>
      </c>
    </row>
    <row r="24" spans="1:13" ht="74.25" x14ac:dyDescent="0.6">
      <c r="A24" s="27">
        <v>18</v>
      </c>
      <c r="B24" s="18">
        <v>2568</v>
      </c>
      <c r="C24" s="7" t="s">
        <v>550</v>
      </c>
      <c r="D24" s="9">
        <v>8246.4</v>
      </c>
      <c r="E24" s="1">
        <v>8246.4</v>
      </c>
      <c r="F24" s="17" t="s">
        <v>38</v>
      </c>
      <c r="G24" s="8" t="s">
        <v>432</v>
      </c>
      <c r="H24" s="19" t="s">
        <v>432</v>
      </c>
      <c r="I24" s="6">
        <v>8246.4</v>
      </c>
      <c r="J24" s="6">
        <v>8246.4</v>
      </c>
      <c r="K24" s="2">
        <v>45861</v>
      </c>
      <c r="L24" s="17" t="s">
        <v>551</v>
      </c>
      <c r="M24" s="25" t="s">
        <v>54</v>
      </c>
    </row>
    <row r="25" spans="1:13" ht="99" x14ac:dyDescent="0.6">
      <c r="A25" s="27">
        <v>19</v>
      </c>
      <c r="B25" s="18">
        <v>2568</v>
      </c>
      <c r="C25" s="7" t="s">
        <v>552</v>
      </c>
      <c r="D25" s="9">
        <v>18039</v>
      </c>
      <c r="E25" s="1">
        <v>18039</v>
      </c>
      <c r="F25" s="17" t="s">
        <v>38</v>
      </c>
      <c r="G25" s="8" t="s">
        <v>432</v>
      </c>
      <c r="H25" s="19" t="s">
        <v>432</v>
      </c>
      <c r="I25" s="6">
        <v>18039</v>
      </c>
      <c r="J25" s="6">
        <v>18039</v>
      </c>
      <c r="K25" s="2">
        <v>45861</v>
      </c>
      <c r="L25" s="17" t="s">
        <v>553</v>
      </c>
      <c r="M25" s="25" t="s">
        <v>54</v>
      </c>
    </row>
    <row r="26" spans="1:13" ht="49.5" x14ac:dyDescent="0.6">
      <c r="A26" s="27">
        <v>20</v>
      </c>
      <c r="B26" s="18">
        <v>2568</v>
      </c>
      <c r="C26" s="7" t="s">
        <v>554</v>
      </c>
      <c r="D26" s="9">
        <v>22680</v>
      </c>
      <c r="E26" s="1">
        <v>22680</v>
      </c>
      <c r="F26" s="17" t="s">
        <v>38</v>
      </c>
      <c r="G26" s="8" t="s">
        <v>242</v>
      </c>
      <c r="H26" s="19" t="s">
        <v>242</v>
      </c>
      <c r="I26" s="6">
        <v>22680</v>
      </c>
      <c r="J26" s="6">
        <v>22680</v>
      </c>
      <c r="K26" s="2">
        <v>45868</v>
      </c>
      <c r="L26" s="17" t="s">
        <v>555</v>
      </c>
      <c r="M26" s="25" t="s">
        <v>54</v>
      </c>
    </row>
    <row r="27" spans="1:13" ht="49.5" x14ac:dyDescent="0.6">
      <c r="A27" s="27">
        <v>21</v>
      </c>
      <c r="B27" s="18">
        <v>2568</v>
      </c>
      <c r="C27" s="7" t="s">
        <v>556</v>
      </c>
      <c r="D27" s="44">
        <v>4671</v>
      </c>
      <c r="E27" s="6">
        <v>4671</v>
      </c>
      <c r="F27" s="17" t="s">
        <v>38</v>
      </c>
      <c r="G27" s="8" t="s">
        <v>49</v>
      </c>
      <c r="H27" s="19" t="s">
        <v>49</v>
      </c>
      <c r="I27" s="6">
        <v>4671</v>
      </c>
      <c r="J27" s="6">
        <v>4671</v>
      </c>
      <c r="K27" s="2">
        <v>45840</v>
      </c>
      <c r="L27" s="17" t="s">
        <v>557</v>
      </c>
      <c r="M27" s="25" t="s">
        <v>54</v>
      </c>
    </row>
    <row r="28" spans="1:13" ht="74.25" x14ac:dyDescent="0.6">
      <c r="A28" s="27">
        <v>22</v>
      </c>
      <c r="B28" s="18">
        <v>2568</v>
      </c>
      <c r="C28" s="7" t="s">
        <v>558</v>
      </c>
      <c r="D28" s="44">
        <v>2500</v>
      </c>
      <c r="E28" s="6">
        <v>2500</v>
      </c>
      <c r="F28" s="17" t="s">
        <v>38</v>
      </c>
      <c r="G28" s="8" t="s">
        <v>377</v>
      </c>
      <c r="H28" s="19" t="s">
        <v>377</v>
      </c>
      <c r="I28" s="6">
        <v>2500</v>
      </c>
      <c r="J28" s="6">
        <v>2500</v>
      </c>
      <c r="K28" s="2">
        <v>45840</v>
      </c>
      <c r="L28" s="17" t="s">
        <v>559</v>
      </c>
      <c r="M28" s="25" t="s">
        <v>54</v>
      </c>
    </row>
    <row r="29" spans="1:13" ht="49.5" x14ac:dyDescent="0.6">
      <c r="A29" s="27">
        <v>23</v>
      </c>
      <c r="B29" s="18">
        <v>2568</v>
      </c>
      <c r="C29" s="7" t="s">
        <v>560</v>
      </c>
      <c r="D29" s="44">
        <v>450</v>
      </c>
      <c r="E29" s="6">
        <v>450</v>
      </c>
      <c r="F29" s="17" t="s">
        <v>38</v>
      </c>
      <c r="G29" s="8" t="s">
        <v>49</v>
      </c>
      <c r="H29" s="19" t="s">
        <v>49</v>
      </c>
      <c r="I29" s="6">
        <v>450</v>
      </c>
      <c r="J29" s="6">
        <v>450</v>
      </c>
      <c r="K29" s="2">
        <v>45840</v>
      </c>
      <c r="L29" s="17" t="s">
        <v>561</v>
      </c>
      <c r="M29" s="25" t="s">
        <v>54</v>
      </c>
    </row>
    <row r="30" spans="1:13" ht="49.5" x14ac:dyDescent="0.6">
      <c r="A30" s="27">
        <v>24</v>
      </c>
      <c r="B30" s="18">
        <v>2568</v>
      </c>
      <c r="C30" s="7" t="s">
        <v>562</v>
      </c>
      <c r="D30" s="44">
        <v>8000</v>
      </c>
      <c r="E30" s="6">
        <v>8000</v>
      </c>
      <c r="F30" s="17" t="s">
        <v>38</v>
      </c>
      <c r="G30" s="8" t="s">
        <v>563</v>
      </c>
      <c r="H30" s="19" t="s">
        <v>563</v>
      </c>
      <c r="I30" s="6">
        <v>8000</v>
      </c>
      <c r="J30" s="6">
        <v>8000</v>
      </c>
      <c r="K30" s="2">
        <v>45840</v>
      </c>
      <c r="L30" s="17" t="s">
        <v>564</v>
      </c>
      <c r="M30" s="25" t="s">
        <v>54</v>
      </c>
    </row>
    <row r="31" spans="1:13" ht="49.5" x14ac:dyDescent="0.6">
      <c r="A31" s="27">
        <v>25</v>
      </c>
      <c r="B31" s="18">
        <v>2568</v>
      </c>
      <c r="C31" s="7" t="s">
        <v>565</v>
      </c>
      <c r="D31" s="44">
        <v>3100</v>
      </c>
      <c r="E31" s="6">
        <v>3100</v>
      </c>
      <c r="F31" s="17" t="s">
        <v>38</v>
      </c>
      <c r="G31" s="8" t="s">
        <v>566</v>
      </c>
      <c r="H31" s="19" t="s">
        <v>566</v>
      </c>
      <c r="I31" s="6">
        <v>3100</v>
      </c>
      <c r="J31" s="6">
        <v>3100</v>
      </c>
      <c r="K31" s="2">
        <v>45840</v>
      </c>
      <c r="L31" s="17" t="s">
        <v>567</v>
      </c>
      <c r="M31" s="25" t="s">
        <v>54</v>
      </c>
    </row>
    <row r="32" spans="1:13" ht="49.5" x14ac:dyDescent="0.6">
      <c r="A32" s="27">
        <v>26</v>
      </c>
      <c r="B32" s="18">
        <v>2568</v>
      </c>
      <c r="C32" s="7" t="s">
        <v>568</v>
      </c>
      <c r="D32" s="44">
        <v>3000</v>
      </c>
      <c r="E32" s="6">
        <v>3000</v>
      </c>
      <c r="F32" s="17" t="s">
        <v>38</v>
      </c>
      <c r="G32" s="8" t="s">
        <v>569</v>
      </c>
      <c r="H32" s="19" t="s">
        <v>569</v>
      </c>
      <c r="I32" s="6">
        <v>3000</v>
      </c>
      <c r="J32" s="6">
        <v>3000</v>
      </c>
      <c r="K32" s="2">
        <v>45841</v>
      </c>
      <c r="L32" s="17" t="s">
        <v>570</v>
      </c>
      <c r="M32" s="25" t="s">
        <v>54</v>
      </c>
    </row>
    <row r="33" spans="1:13" ht="74.25" x14ac:dyDescent="0.6">
      <c r="A33" s="27">
        <v>27</v>
      </c>
      <c r="B33" s="18">
        <v>2568</v>
      </c>
      <c r="C33" s="7" t="s">
        <v>571</v>
      </c>
      <c r="D33" s="9">
        <v>450</v>
      </c>
      <c r="E33" s="1">
        <v>450</v>
      </c>
      <c r="F33" s="17" t="s">
        <v>38</v>
      </c>
      <c r="G33" s="8" t="s">
        <v>49</v>
      </c>
      <c r="H33" s="19" t="s">
        <v>49</v>
      </c>
      <c r="I33" s="6">
        <v>450</v>
      </c>
      <c r="J33" s="6">
        <v>450</v>
      </c>
      <c r="K33" s="2">
        <v>45853</v>
      </c>
      <c r="L33" s="17" t="s">
        <v>572</v>
      </c>
      <c r="M33" s="25" t="s">
        <v>54</v>
      </c>
    </row>
    <row r="34" spans="1:13" ht="49.5" x14ac:dyDescent="0.6">
      <c r="A34" s="27">
        <v>28</v>
      </c>
      <c r="B34" s="18">
        <v>2568</v>
      </c>
      <c r="C34" s="7" t="s">
        <v>573</v>
      </c>
      <c r="D34" s="9">
        <v>7000</v>
      </c>
      <c r="E34" s="1">
        <v>7000</v>
      </c>
      <c r="F34" s="17" t="s">
        <v>38</v>
      </c>
      <c r="G34" s="8" t="s">
        <v>574</v>
      </c>
      <c r="H34" s="19" t="s">
        <v>574</v>
      </c>
      <c r="I34" s="6">
        <v>7000</v>
      </c>
      <c r="J34" s="6">
        <v>7000</v>
      </c>
      <c r="K34" s="2">
        <v>45859</v>
      </c>
      <c r="L34" s="17" t="s">
        <v>575</v>
      </c>
      <c r="M34" s="25" t="s">
        <v>54</v>
      </c>
    </row>
    <row r="35" spans="1:13" ht="74.25" x14ac:dyDescent="0.6">
      <c r="A35" s="27">
        <v>29</v>
      </c>
      <c r="B35" s="18">
        <v>2568</v>
      </c>
      <c r="C35" s="7" t="s">
        <v>576</v>
      </c>
      <c r="D35" s="9">
        <v>52000</v>
      </c>
      <c r="E35" s="1">
        <v>52000</v>
      </c>
      <c r="F35" s="17" t="s">
        <v>38</v>
      </c>
      <c r="G35" s="8" t="s">
        <v>577</v>
      </c>
      <c r="H35" s="19" t="s">
        <v>577</v>
      </c>
      <c r="I35" s="6">
        <v>52000</v>
      </c>
      <c r="J35" s="6">
        <v>52000</v>
      </c>
      <c r="K35" s="2">
        <v>45860</v>
      </c>
      <c r="L35" s="17" t="s">
        <v>578</v>
      </c>
      <c r="M35" s="25" t="s">
        <v>54</v>
      </c>
    </row>
    <row r="36" spans="1:13" ht="74.25" x14ac:dyDescent="0.6">
      <c r="A36" s="27">
        <v>30</v>
      </c>
      <c r="B36" s="18">
        <v>2568</v>
      </c>
      <c r="C36" s="7" t="s">
        <v>579</v>
      </c>
      <c r="D36" s="9">
        <v>1000</v>
      </c>
      <c r="E36" s="1">
        <v>1000</v>
      </c>
      <c r="F36" s="17" t="s">
        <v>38</v>
      </c>
      <c r="G36" s="8" t="s">
        <v>242</v>
      </c>
      <c r="H36" s="19" t="s">
        <v>242</v>
      </c>
      <c r="I36" s="6">
        <v>1000</v>
      </c>
      <c r="J36" s="6">
        <v>1000</v>
      </c>
      <c r="K36" s="2">
        <v>45860</v>
      </c>
      <c r="L36" s="17" t="s">
        <v>580</v>
      </c>
      <c r="M36" s="25" t="s">
        <v>54</v>
      </c>
    </row>
    <row r="37" spans="1:13" ht="49.5" x14ac:dyDescent="0.6">
      <c r="A37" s="27">
        <v>31</v>
      </c>
      <c r="B37" s="18">
        <v>2568</v>
      </c>
      <c r="C37" s="7" t="s">
        <v>581</v>
      </c>
      <c r="D37" s="9">
        <v>450</v>
      </c>
      <c r="E37" s="1">
        <v>450</v>
      </c>
      <c r="F37" s="17" t="s">
        <v>38</v>
      </c>
      <c r="G37" s="8" t="s">
        <v>49</v>
      </c>
      <c r="H37" s="19" t="s">
        <v>49</v>
      </c>
      <c r="I37" s="6">
        <v>450</v>
      </c>
      <c r="J37" s="6">
        <v>450</v>
      </c>
      <c r="K37" s="2">
        <v>45861</v>
      </c>
      <c r="L37" s="17" t="s">
        <v>582</v>
      </c>
      <c r="M37" s="25" t="s">
        <v>54</v>
      </c>
    </row>
    <row r="38" spans="1:13" ht="49.5" x14ac:dyDescent="0.6">
      <c r="A38" s="27">
        <v>32</v>
      </c>
      <c r="B38" s="18">
        <v>2568</v>
      </c>
      <c r="C38" s="7" t="s">
        <v>583</v>
      </c>
      <c r="D38" s="9">
        <v>450</v>
      </c>
      <c r="E38" s="1">
        <v>450</v>
      </c>
      <c r="F38" s="17" t="s">
        <v>38</v>
      </c>
      <c r="G38" s="8" t="s">
        <v>49</v>
      </c>
      <c r="H38" s="19" t="s">
        <v>49</v>
      </c>
      <c r="I38" s="6">
        <v>450</v>
      </c>
      <c r="J38" s="6">
        <v>450</v>
      </c>
      <c r="K38" s="2">
        <v>45861</v>
      </c>
      <c r="L38" s="17" t="s">
        <v>584</v>
      </c>
      <c r="M38" s="25" t="s">
        <v>54</v>
      </c>
    </row>
    <row r="39" spans="1:13" ht="49.5" x14ac:dyDescent="0.6">
      <c r="A39" s="27">
        <v>33</v>
      </c>
      <c r="B39" s="18">
        <v>2568</v>
      </c>
      <c r="C39" s="7" t="s">
        <v>585</v>
      </c>
      <c r="D39" s="9">
        <v>3700</v>
      </c>
      <c r="E39" s="1">
        <v>3700</v>
      </c>
      <c r="F39" s="17" t="s">
        <v>38</v>
      </c>
      <c r="G39" s="8" t="s">
        <v>586</v>
      </c>
      <c r="H39" s="19" t="s">
        <v>586</v>
      </c>
      <c r="I39" s="6">
        <v>3700</v>
      </c>
      <c r="J39" s="6">
        <v>3700</v>
      </c>
      <c r="K39" s="2">
        <v>45861</v>
      </c>
      <c r="L39" s="17" t="s">
        <v>587</v>
      </c>
      <c r="M39" s="25" t="s">
        <v>54</v>
      </c>
    </row>
    <row r="40" spans="1:13" ht="49.5" x14ac:dyDescent="0.6">
      <c r="A40" s="27">
        <v>34</v>
      </c>
      <c r="B40" s="18">
        <v>2568</v>
      </c>
      <c r="C40" s="7" t="s">
        <v>588</v>
      </c>
      <c r="D40" s="9">
        <v>15200</v>
      </c>
      <c r="E40" s="1">
        <v>15200</v>
      </c>
      <c r="F40" s="17" t="s">
        <v>38</v>
      </c>
      <c r="G40" s="8" t="s">
        <v>105</v>
      </c>
      <c r="H40" s="19" t="s">
        <v>105</v>
      </c>
      <c r="I40" s="6">
        <v>15200</v>
      </c>
      <c r="J40" s="6">
        <v>15200</v>
      </c>
      <c r="K40" s="2">
        <v>45861</v>
      </c>
      <c r="L40" s="17" t="s">
        <v>589</v>
      </c>
      <c r="M40" s="25" t="s">
        <v>54</v>
      </c>
    </row>
    <row r="41" spans="1:13" ht="49.5" x14ac:dyDescent="0.6">
      <c r="A41" s="27">
        <v>35</v>
      </c>
      <c r="B41" s="18">
        <v>2568</v>
      </c>
      <c r="C41" s="7" t="s">
        <v>590</v>
      </c>
      <c r="D41" s="9">
        <v>9600</v>
      </c>
      <c r="E41" s="1">
        <v>9600</v>
      </c>
      <c r="F41" s="17" t="s">
        <v>38</v>
      </c>
      <c r="G41" s="8" t="s">
        <v>105</v>
      </c>
      <c r="H41" s="19" t="s">
        <v>105</v>
      </c>
      <c r="I41" s="6">
        <v>9600</v>
      </c>
      <c r="J41" s="6">
        <v>9600</v>
      </c>
      <c r="K41" s="2">
        <v>45861</v>
      </c>
      <c r="L41" s="17" t="s">
        <v>591</v>
      </c>
      <c r="M41" s="25" t="s">
        <v>54</v>
      </c>
    </row>
    <row r="42" spans="1:13" ht="49.5" x14ac:dyDescent="0.6">
      <c r="A42" s="27">
        <v>36</v>
      </c>
      <c r="B42" s="18">
        <v>2568</v>
      </c>
      <c r="C42" s="7" t="s">
        <v>592</v>
      </c>
      <c r="D42" s="9">
        <v>450</v>
      </c>
      <c r="E42" s="1">
        <v>450</v>
      </c>
      <c r="F42" s="17" t="s">
        <v>38</v>
      </c>
      <c r="G42" s="8" t="s">
        <v>49</v>
      </c>
      <c r="H42" s="19" t="s">
        <v>49</v>
      </c>
      <c r="I42" s="6">
        <v>450</v>
      </c>
      <c r="J42" s="6">
        <v>450</v>
      </c>
      <c r="K42" s="2">
        <v>45868</v>
      </c>
      <c r="L42" s="17" t="s">
        <v>593</v>
      </c>
      <c r="M42" s="25" t="s">
        <v>54</v>
      </c>
    </row>
    <row r="43" spans="1:13" x14ac:dyDescent="0.6">
      <c r="A43" s="47"/>
      <c r="B43" s="48"/>
      <c r="C43" s="49"/>
      <c r="D43" s="48">
        <f>SUBTOTAL(109,Table1314[วงเงินที่จะซื้อหรือจ้าง (บาท)])</f>
        <v>2044520.4</v>
      </c>
      <c r="E43" s="47"/>
      <c r="F43" s="50"/>
      <c r="G43" s="51"/>
      <c r="H43" s="52"/>
      <c r="I43" s="39"/>
      <c r="J43" s="53"/>
      <c r="K43" s="54"/>
      <c r="L43" s="52"/>
      <c r="M43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42" xr:uid="{657EC327-FCCC-4D37-B73B-DCE4A25A4BB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6" fitToHeight="0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706B-DED5-4B42-84DD-59DA4CCE0292}">
  <sheetPr>
    <pageSetUpPr fitToPage="1"/>
  </sheetPr>
  <dimension ref="A1:M39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9" width="26.87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29"/>
      <c r="E3" s="96" t="s">
        <v>444</v>
      </c>
      <c r="F3" s="96"/>
      <c r="G3" s="96"/>
      <c r="H3" s="96"/>
      <c r="I3" s="96"/>
      <c r="J3" s="29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31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76">
        <f>SUBTOTAL(109,Table1313[วงเงินที่จะซื้อหรือจ้าง (บาท)])</f>
        <v>3383754.92</v>
      </c>
      <c r="E5" s="32" t="s">
        <v>80</v>
      </c>
      <c r="F5" s="70"/>
      <c r="G5" s="70"/>
      <c r="H5" s="70"/>
      <c r="I5" s="70"/>
      <c r="J5" s="70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181.5" customHeight="1" x14ac:dyDescent="0.6">
      <c r="A7" s="27">
        <v>1</v>
      </c>
      <c r="B7" s="18">
        <v>2568</v>
      </c>
      <c r="C7" s="16" t="s">
        <v>445</v>
      </c>
      <c r="D7" s="26">
        <v>430000</v>
      </c>
      <c r="E7" s="75">
        <v>432488.55</v>
      </c>
      <c r="F7" s="17" t="s">
        <v>38</v>
      </c>
      <c r="G7" s="16" t="s">
        <v>294</v>
      </c>
      <c r="H7" s="17" t="s">
        <v>294</v>
      </c>
      <c r="I7" s="77">
        <v>430000</v>
      </c>
      <c r="J7" s="77">
        <v>430000</v>
      </c>
      <c r="K7" s="59">
        <v>45817</v>
      </c>
      <c r="L7" s="17" t="s">
        <v>446</v>
      </c>
      <c r="M7" s="25" t="s">
        <v>54</v>
      </c>
    </row>
    <row r="8" spans="1:13" ht="171" customHeight="1" x14ac:dyDescent="0.6">
      <c r="A8" s="27">
        <v>2</v>
      </c>
      <c r="B8" s="18">
        <v>2568</v>
      </c>
      <c r="C8" s="16" t="s">
        <v>447</v>
      </c>
      <c r="D8" s="26">
        <v>1195000</v>
      </c>
      <c r="E8" s="75">
        <v>1176366.8500000001</v>
      </c>
      <c r="F8" s="17" t="s">
        <v>130</v>
      </c>
      <c r="G8" s="16" t="s">
        <v>448</v>
      </c>
      <c r="H8" s="17" t="s">
        <v>448</v>
      </c>
      <c r="I8" s="74">
        <v>1170000</v>
      </c>
      <c r="J8" s="74">
        <v>1170000</v>
      </c>
      <c r="K8" s="59">
        <v>45831</v>
      </c>
      <c r="L8" s="17" t="s">
        <v>449</v>
      </c>
      <c r="M8" s="25" t="s">
        <v>54</v>
      </c>
    </row>
    <row r="9" spans="1:13" x14ac:dyDescent="0.6">
      <c r="A9" s="27"/>
      <c r="B9" s="18"/>
      <c r="C9" s="64"/>
      <c r="D9" s="26"/>
      <c r="E9" s="75"/>
      <c r="F9" s="17"/>
      <c r="G9" s="16" t="s">
        <v>450</v>
      </c>
      <c r="H9" s="17"/>
      <c r="I9" s="78"/>
      <c r="J9" s="78"/>
      <c r="K9" s="67"/>
      <c r="L9" s="17"/>
      <c r="M9" s="25"/>
    </row>
    <row r="10" spans="1:13" ht="138" customHeight="1" x14ac:dyDescent="0.6">
      <c r="A10" s="27">
        <v>3</v>
      </c>
      <c r="B10" s="18">
        <v>2568</v>
      </c>
      <c r="C10" s="16" t="s">
        <v>451</v>
      </c>
      <c r="D10" s="26">
        <v>185000</v>
      </c>
      <c r="E10" s="75">
        <v>184568.82</v>
      </c>
      <c r="F10" s="17" t="s">
        <v>38</v>
      </c>
      <c r="G10" s="16" t="s">
        <v>294</v>
      </c>
      <c r="H10" s="17" t="s">
        <v>294</v>
      </c>
      <c r="I10" s="74">
        <v>184500</v>
      </c>
      <c r="J10" s="74">
        <v>184500</v>
      </c>
      <c r="K10" s="59">
        <v>45834</v>
      </c>
      <c r="L10" s="17" t="s">
        <v>452</v>
      </c>
      <c r="M10" s="25" t="s">
        <v>54</v>
      </c>
    </row>
    <row r="11" spans="1:13" ht="130.5" customHeight="1" x14ac:dyDescent="0.6">
      <c r="A11" s="27">
        <v>4</v>
      </c>
      <c r="B11" s="18">
        <v>2568</v>
      </c>
      <c r="C11" s="16" t="s">
        <v>453</v>
      </c>
      <c r="D11" s="26">
        <v>72900</v>
      </c>
      <c r="E11" s="75">
        <v>72943.45</v>
      </c>
      <c r="F11" s="17" t="s">
        <v>38</v>
      </c>
      <c r="G11" s="16" t="s">
        <v>294</v>
      </c>
      <c r="H11" s="17" t="s">
        <v>294</v>
      </c>
      <c r="I11" s="74">
        <v>72900</v>
      </c>
      <c r="J11" s="74">
        <v>72900</v>
      </c>
      <c r="K11" s="59">
        <v>45834</v>
      </c>
      <c r="L11" s="17" t="s">
        <v>454</v>
      </c>
      <c r="M11" s="25" t="s">
        <v>54</v>
      </c>
    </row>
    <row r="12" spans="1:13" ht="114" customHeight="1" x14ac:dyDescent="0.6">
      <c r="A12" s="27">
        <v>5</v>
      </c>
      <c r="B12" s="18">
        <v>2568</v>
      </c>
      <c r="C12" s="16" t="s">
        <v>455</v>
      </c>
      <c r="D12" s="26">
        <v>253600</v>
      </c>
      <c r="E12" s="75">
        <v>253605.23</v>
      </c>
      <c r="F12" s="17" t="s">
        <v>38</v>
      </c>
      <c r="G12" s="16" t="s">
        <v>291</v>
      </c>
      <c r="H12" s="17" t="s">
        <v>291</v>
      </c>
      <c r="I12" s="74">
        <v>253600</v>
      </c>
      <c r="J12" s="74">
        <v>253600</v>
      </c>
      <c r="K12" s="59">
        <v>45834</v>
      </c>
      <c r="L12" s="17" t="s">
        <v>456</v>
      </c>
      <c r="M12" s="25" t="s">
        <v>54</v>
      </c>
    </row>
    <row r="13" spans="1:13" ht="154.5" customHeight="1" x14ac:dyDescent="0.6">
      <c r="A13" s="27">
        <v>6</v>
      </c>
      <c r="B13" s="18">
        <v>2568</v>
      </c>
      <c r="C13" s="16" t="s">
        <v>457</v>
      </c>
      <c r="D13" s="26">
        <v>129000</v>
      </c>
      <c r="E13" s="15">
        <v>118692.17</v>
      </c>
      <c r="F13" s="17" t="s">
        <v>38</v>
      </c>
      <c r="G13" s="16" t="s">
        <v>162</v>
      </c>
      <c r="H13" s="17" t="s">
        <v>162</v>
      </c>
      <c r="I13" s="58">
        <v>118600</v>
      </c>
      <c r="J13" s="58">
        <v>118600</v>
      </c>
      <c r="K13" s="59">
        <v>45834</v>
      </c>
      <c r="L13" s="17" t="s">
        <v>458</v>
      </c>
      <c r="M13" s="25" t="s">
        <v>54</v>
      </c>
    </row>
    <row r="14" spans="1:13" ht="154.5" customHeight="1" x14ac:dyDescent="0.6">
      <c r="A14" s="27">
        <v>7</v>
      </c>
      <c r="B14" s="18">
        <v>2568</v>
      </c>
      <c r="C14" s="16" t="s">
        <v>459</v>
      </c>
      <c r="D14" s="26">
        <v>159600</v>
      </c>
      <c r="E14" s="15">
        <v>145189.62</v>
      </c>
      <c r="F14" s="17" t="s">
        <v>38</v>
      </c>
      <c r="G14" s="16" t="s">
        <v>162</v>
      </c>
      <c r="H14" s="17" t="s">
        <v>162</v>
      </c>
      <c r="I14" s="58">
        <v>145100</v>
      </c>
      <c r="J14" s="58">
        <v>145100</v>
      </c>
      <c r="K14" s="59">
        <v>45834</v>
      </c>
      <c r="L14" s="17" t="s">
        <v>460</v>
      </c>
      <c r="M14" s="25" t="s">
        <v>54</v>
      </c>
    </row>
    <row r="15" spans="1:13" ht="154.5" customHeight="1" x14ac:dyDescent="0.6">
      <c r="A15" s="27">
        <v>8</v>
      </c>
      <c r="B15" s="18">
        <v>2568</v>
      </c>
      <c r="C15" s="16" t="s">
        <v>461</v>
      </c>
      <c r="D15" s="26">
        <v>172000</v>
      </c>
      <c r="E15" s="15">
        <v>159326.01</v>
      </c>
      <c r="F15" s="17" t="s">
        <v>38</v>
      </c>
      <c r="G15" s="16" t="s">
        <v>162</v>
      </c>
      <c r="H15" s="17" t="s">
        <v>162</v>
      </c>
      <c r="I15" s="58">
        <v>159300</v>
      </c>
      <c r="J15" s="58">
        <v>159300</v>
      </c>
      <c r="K15" s="59">
        <v>45834</v>
      </c>
      <c r="L15" s="17" t="s">
        <v>462</v>
      </c>
      <c r="M15" s="25" t="s">
        <v>54</v>
      </c>
    </row>
    <row r="16" spans="1:13" ht="131.25" customHeight="1" x14ac:dyDescent="0.6">
      <c r="A16" s="27">
        <v>9</v>
      </c>
      <c r="B16" s="18">
        <v>2568</v>
      </c>
      <c r="C16" s="16" t="s">
        <v>463</v>
      </c>
      <c r="D16" s="26">
        <v>364000</v>
      </c>
      <c r="E16" s="15">
        <v>340752.06</v>
      </c>
      <c r="F16" s="17" t="s">
        <v>38</v>
      </c>
      <c r="G16" s="79" t="s">
        <v>162</v>
      </c>
      <c r="H16" s="17" t="s">
        <v>162</v>
      </c>
      <c r="I16" s="58">
        <v>340700</v>
      </c>
      <c r="J16" s="58">
        <v>340700</v>
      </c>
      <c r="K16" s="59">
        <v>45834</v>
      </c>
      <c r="L16" s="17" t="s">
        <v>464</v>
      </c>
      <c r="M16" s="25" t="s">
        <v>54</v>
      </c>
    </row>
    <row r="17" spans="1:13" ht="30.75" customHeight="1" x14ac:dyDescent="0.6">
      <c r="A17" s="27">
        <v>10</v>
      </c>
      <c r="B17" s="18">
        <v>2568</v>
      </c>
      <c r="C17" s="16" t="s">
        <v>465</v>
      </c>
      <c r="D17" s="26">
        <v>234000</v>
      </c>
      <c r="E17" s="15">
        <v>225673.64</v>
      </c>
      <c r="F17" s="17" t="s">
        <v>38</v>
      </c>
      <c r="G17" s="79" t="s">
        <v>162</v>
      </c>
      <c r="H17" s="17" t="s">
        <v>162</v>
      </c>
      <c r="I17" s="58">
        <v>225600</v>
      </c>
      <c r="J17" s="58">
        <v>225600</v>
      </c>
      <c r="K17" s="59">
        <v>45834</v>
      </c>
      <c r="L17" s="17" t="s">
        <v>466</v>
      </c>
      <c r="M17" s="25" t="s">
        <v>54</v>
      </c>
    </row>
    <row r="18" spans="1:13" ht="74.25" x14ac:dyDescent="0.6">
      <c r="A18" s="27">
        <v>11</v>
      </c>
      <c r="B18" s="18">
        <v>2568</v>
      </c>
      <c r="C18" s="7" t="s">
        <v>467</v>
      </c>
      <c r="D18" s="9">
        <v>8500</v>
      </c>
      <c r="E18" s="1">
        <v>8500</v>
      </c>
      <c r="F18" s="17" t="s">
        <v>38</v>
      </c>
      <c r="G18" s="8" t="s">
        <v>415</v>
      </c>
      <c r="H18" s="19" t="s">
        <v>415</v>
      </c>
      <c r="I18" s="6">
        <v>8500</v>
      </c>
      <c r="J18" s="6">
        <v>8500</v>
      </c>
      <c r="K18" s="2">
        <v>45812</v>
      </c>
      <c r="L18" s="17" t="s">
        <v>468</v>
      </c>
      <c r="M18" s="25" t="s">
        <v>54</v>
      </c>
    </row>
    <row r="19" spans="1:13" ht="173.25" x14ac:dyDescent="0.6">
      <c r="A19" s="27">
        <v>12</v>
      </c>
      <c r="B19" s="18">
        <v>2568</v>
      </c>
      <c r="C19" s="7" t="s">
        <v>469</v>
      </c>
      <c r="D19" s="9">
        <v>34200</v>
      </c>
      <c r="E19" s="1">
        <v>34200</v>
      </c>
      <c r="F19" s="17" t="s">
        <v>38</v>
      </c>
      <c r="G19" s="8" t="s">
        <v>239</v>
      </c>
      <c r="H19" s="19" t="s">
        <v>239</v>
      </c>
      <c r="I19" s="6">
        <v>34200</v>
      </c>
      <c r="J19" s="6">
        <v>34200</v>
      </c>
      <c r="K19" s="2">
        <v>45812</v>
      </c>
      <c r="L19" s="17" t="s">
        <v>470</v>
      </c>
      <c r="M19" s="25" t="s">
        <v>54</v>
      </c>
    </row>
    <row r="20" spans="1:13" ht="74.25" x14ac:dyDescent="0.6">
      <c r="A20" s="27">
        <v>13</v>
      </c>
      <c r="B20" s="18">
        <v>2568</v>
      </c>
      <c r="C20" s="7" t="s">
        <v>471</v>
      </c>
      <c r="D20" s="9">
        <v>32000</v>
      </c>
      <c r="E20" s="1">
        <v>32000</v>
      </c>
      <c r="F20" s="17" t="s">
        <v>38</v>
      </c>
      <c r="G20" s="8" t="s">
        <v>254</v>
      </c>
      <c r="H20" s="19" t="s">
        <v>254</v>
      </c>
      <c r="I20" s="6">
        <v>31199</v>
      </c>
      <c r="J20" s="6">
        <v>31199</v>
      </c>
      <c r="K20" s="2">
        <v>45812</v>
      </c>
      <c r="L20" s="17" t="s">
        <v>472</v>
      </c>
      <c r="M20" s="25" t="s">
        <v>54</v>
      </c>
    </row>
    <row r="21" spans="1:13" ht="49.5" x14ac:dyDescent="0.6">
      <c r="A21" s="27">
        <v>14</v>
      </c>
      <c r="B21" s="18">
        <v>2568</v>
      </c>
      <c r="C21" s="7" t="s">
        <v>473</v>
      </c>
      <c r="D21" s="9">
        <v>28370</v>
      </c>
      <c r="E21" s="1">
        <v>28370</v>
      </c>
      <c r="F21" s="17" t="s">
        <v>38</v>
      </c>
      <c r="G21" s="8" t="s">
        <v>173</v>
      </c>
      <c r="H21" s="19" t="s">
        <v>173</v>
      </c>
      <c r="I21" s="6">
        <v>28370</v>
      </c>
      <c r="J21" s="6">
        <v>28370</v>
      </c>
      <c r="K21" s="2">
        <v>45812</v>
      </c>
      <c r="L21" s="17" t="s">
        <v>474</v>
      </c>
      <c r="M21" s="25" t="s">
        <v>54</v>
      </c>
    </row>
    <row r="22" spans="1:13" ht="49.5" x14ac:dyDescent="0.6">
      <c r="A22" s="27">
        <v>15</v>
      </c>
      <c r="B22" s="18">
        <v>2568</v>
      </c>
      <c r="C22" s="7" t="s">
        <v>475</v>
      </c>
      <c r="D22" s="9">
        <v>4000</v>
      </c>
      <c r="E22" s="1">
        <v>4000</v>
      </c>
      <c r="F22" s="17" t="s">
        <v>38</v>
      </c>
      <c r="G22" s="8" t="s">
        <v>239</v>
      </c>
      <c r="H22" s="19" t="s">
        <v>239</v>
      </c>
      <c r="I22" s="6">
        <v>4000</v>
      </c>
      <c r="J22" s="6">
        <v>4000</v>
      </c>
      <c r="K22" s="2">
        <v>45812</v>
      </c>
      <c r="L22" s="17" t="s">
        <v>476</v>
      </c>
      <c r="M22" s="25" t="s">
        <v>54</v>
      </c>
    </row>
    <row r="23" spans="1:13" ht="49.5" x14ac:dyDescent="0.6">
      <c r="A23" s="27">
        <v>16</v>
      </c>
      <c r="B23" s="18">
        <v>2568</v>
      </c>
      <c r="C23" s="7" t="s">
        <v>477</v>
      </c>
      <c r="D23" s="9">
        <v>7297</v>
      </c>
      <c r="E23" s="1">
        <v>7297</v>
      </c>
      <c r="F23" s="17" t="s">
        <v>38</v>
      </c>
      <c r="G23" s="8" t="s">
        <v>478</v>
      </c>
      <c r="H23" s="19" t="s">
        <v>478</v>
      </c>
      <c r="I23" s="6">
        <v>7297</v>
      </c>
      <c r="J23" s="6">
        <v>7297</v>
      </c>
      <c r="K23" s="2">
        <v>45820</v>
      </c>
      <c r="L23" s="17" t="s">
        <v>479</v>
      </c>
      <c r="M23" s="25" t="s">
        <v>54</v>
      </c>
    </row>
    <row r="24" spans="1:13" ht="49.5" x14ac:dyDescent="0.6">
      <c r="A24" s="27">
        <v>17</v>
      </c>
      <c r="B24" s="18">
        <v>2568</v>
      </c>
      <c r="C24" s="7" t="s">
        <v>480</v>
      </c>
      <c r="D24" s="9">
        <v>1550</v>
      </c>
      <c r="E24" s="1">
        <v>1550</v>
      </c>
      <c r="F24" s="17" t="s">
        <v>38</v>
      </c>
      <c r="G24" s="8" t="s">
        <v>481</v>
      </c>
      <c r="H24" s="19" t="s">
        <v>481</v>
      </c>
      <c r="I24" s="6">
        <v>1550</v>
      </c>
      <c r="J24" s="6">
        <v>1550</v>
      </c>
      <c r="K24" s="2">
        <v>45824</v>
      </c>
      <c r="L24" s="17" t="s">
        <v>482</v>
      </c>
      <c r="M24" s="25" t="s">
        <v>54</v>
      </c>
    </row>
    <row r="25" spans="1:13" ht="49.5" x14ac:dyDescent="0.6">
      <c r="A25" s="27">
        <v>18</v>
      </c>
      <c r="B25" s="18">
        <v>2568</v>
      </c>
      <c r="C25" s="7" t="s">
        <v>483</v>
      </c>
      <c r="D25" s="9">
        <v>550</v>
      </c>
      <c r="E25" s="1">
        <v>550</v>
      </c>
      <c r="F25" s="17" t="s">
        <v>38</v>
      </c>
      <c r="G25" s="8" t="s">
        <v>481</v>
      </c>
      <c r="H25" s="19" t="s">
        <v>481</v>
      </c>
      <c r="I25" s="6">
        <v>550</v>
      </c>
      <c r="J25" s="6">
        <v>550</v>
      </c>
      <c r="K25" s="2">
        <v>45824</v>
      </c>
      <c r="L25" s="17" t="s">
        <v>484</v>
      </c>
      <c r="M25" s="25" t="s">
        <v>54</v>
      </c>
    </row>
    <row r="26" spans="1:13" ht="74.25" x14ac:dyDescent="0.6">
      <c r="A26" s="27">
        <v>19</v>
      </c>
      <c r="B26" s="18">
        <v>2568</v>
      </c>
      <c r="C26" s="7" t="s">
        <v>485</v>
      </c>
      <c r="D26" s="9">
        <v>6800</v>
      </c>
      <c r="E26" s="1">
        <v>6800</v>
      </c>
      <c r="F26" s="17" t="s">
        <v>38</v>
      </c>
      <c r="G26" s="8" t="s">
        <v>344</v>
      </c>
      <c r="H26" s="19" t="s">
        <v>344</v>
      </c>
      <c r="I26" s="6">
        <v>6800</v>
      </c>
      <c r="J26" s="6">
        <v>6800</v>
      </c>
      <c r="K26" s="2">
        <v>45833</v>
      </c>
      <c r="L26" s="17" t="s">
        <v>486</v>
      </c>
      <c r="M26" s="25" t="s">
        <v>54</v>
      </c>
    </row>
    <row r="27" spans="1:13" ht="49.5" x14ac:dyDescent="0.6">
      <c r="A27" s="27">
        <v>20</v>
      </c>
      <c r="B27" s="18">
        <v>2568</v>
      </c>
      <c r="C27" s="7" t="s">
        <v>487</v>
      </c>
      <c r="D27" s="9">
        <v>3800</v>
      </c>
      <c r="E27" s="1">
        <v>3800</v>
      </c>
      <c r="F27" s="17" t="s">
        <v>38</v>
      </c>
      <c r="G27" s="8" t="s">
        <v>488</v>
      </c>
      <c r="H27" s="19" t="s">
        <v>488</v>
      </c>
      <c r="I27" s="6">
        <v>3800</v>
      </c>
      <c r="J27" s="6">
        <v>3800</v>
      </c>
      <c r="K27" s="2">
        <v>45833</v>
      </c>
      <c r="L27" s="17" t="s">
        <v>489</v>
      </c>
      <c r="M27" s="25" t="s">
        <v>54</v>
      </c>
    </row>
    <row r="28" spans="1:13" ht="99" x14ac:dyDescent="0.6">
      <c r="A28" s="27">
        <v>21</v>
      </c>
      <c r="B28" s="18">
        <v>2568</v>
      </c>
      <c r="C28" s="7" t="s">
        <v>490</v>
      </c>
      <c r="D28" s="9">
        <v>9071.0400000000009</v>
      </c>
      <c r="E28" s="1">
        <v>9071.0400000000009</v>
      </c>
      <c r="F28" s="17" t="s">
        <v>38</v>
      </c>
      <c r="G28" s="8" t="s">
        <v>432</v>
      </c>
      <c r="H28" s="19" t="s">
        <v>432</v>
      </c>
      <c r="I28" s="6">
        <v>9071.0400000000009</v>
      </c>
      <c r="J28" s="6">
        <v>9071.0400000000009</v>
      </c>
      <c r="K28" s="2">
        <v>45833</v>
      </c>
      <c r="L28" s="17" t="s">
        <v>491</v>
      </c>
      <c r="M28" s="25" t="s">
        <v>54</v>
      </c>
    </row>
    <row r="29" spans="1:13" ht="99" x14ac:dyDescent="0.6">
      <c r="A29" s="27">
        <v>22</v>
      </c>
      <c r="B29" s="18">
        <v>2568</v>
      </c>
      <c r="C29" s="7" t="s">
        <v>492</v>
      </c>
      <c r="D29" s="9">
        <v>20031.88</v>
      </c>
      <c r="E29" s="1">
        <v>20031.88</v>
      </c>
      <c r="F29" s="17" t="s">
        <v>38</v>
      </c>
      <c r="G29" s="8" t="s">
        <v>432</v>
      </c>
      <c r="H29" s="19" t="s">
        <v>432</v>
      </c>
      <c r="I29" s="6">
        <v>20031.88</v>
      </c>
      <c r="J29" s="6">
        <v>20031.88</v>
      </c>
      <c r="K29" s="2">
        <v>45833</v>
      </c>
      <c r="L29" s="17" t="s">
        <v>493</v>
      </c>
      <c r="M29" s="25" t="s">
        <v>54</v>
      </c>
    </row>
    <row r="30" spans="1:13" ht="49.5" x14ac:dyDescent="0.6">
      <c r="A30" s="27">
        <v>23</v>
      </c>
      <c r="B30" s="18">
        <v>2568</v>
      </c>
      <c r="C30" s="7" t="s">
        <v>494</v>
      </c>
      <c r="D30" s="44">
        <v>4500</v>
      </c>
      <c r="E30" s="6">
        <v>4500</v>
      </c>
      <c r="F30" s="17" t="s">
        <v>38</v>
      </c>
      <c r="G30" s="8" t="s">
        <v>495</v>
      </c>
      <c r="H30" s="19" t="s">
        <v>495</v>
      </c>
      <c r="I30" s="6">
        <v>4500</v>
      </c>
      <c r="J30" s="6">
        <v>4500</v>
      </c>
      <c r="K30" s="2">
        <v>45820</v>
      </c>
      <c r="L30" s="17" t="s">
        <v>496</v>
      </c>
      <c r="M30" s="25" t="s">
        <v>54</v>
      </c>
    </row>
    <row r="31" spans="1:13" ht="49.5" x14ac:dyDescent="0.6">
      <c r="A31" s="27">
        <v>24</v>
      </c>
      <c r="B31" s="18">
        <v>2568</v>
      </c>
      <c r="C31" s="7" t="s">
        <v>497</v>
      </c>
      <c r="D31" s="44">
        <v>450</v>
      </c>
      <c r="E31" s="6">
        <v>450</v>
      </c>
      <c r="F31" s="17" t="s">
        <v>38</v>
      </c>
      <c r="G31" s="8" t="s">
        <v>49</v>
      </c>
      <c r="H31" s="19" t="s">
        <v>49</v>
      </c>
      <c r="I31" s="6">
        <v>450</v>
      </c>
      <c r="J31" s="6">
        <v>450</v>
      </c>
      <c r="K31" s="2">
        <v>45820</v>
      </c>
      <c r="L31" s="17" t="s">
        <v>498</v>
      </c>
      <c r="M31" s="25" t="s">
        <v>54</v>
      </c>
    </row>
    <row r="32" spans="1:13" ht="49.5" x14ac:dyDescent="0.6">
      <c r="A32" s="27">
        <v>25</v>
      </c>
      <c r="B32" s="18">
        <v>2568</v>
      </c>
      <c r="C32" s="7" t="s">
        <v>499</v>
      </c>
      <c r="D32" s="44">
        <v>450</v>
      </c>
      <c r="E32" s="6">
        <v>450</v>
      </c>
      <c r="F32" s="17" t="s">
        <v>38</v>
      </c>
      <c r="G32" s="8" t="s">
        <v>49</v>
      </c>
      <c r="H32" s="19" t="s">
        <v>49</v>
      </c>
      <c r="I32" s="6">
        <v>450</v>
      </c>
      <c r="J32" s="6">
        <v>450</v>
      </c>
      <c r="K32" s="2">
        <v>45820</v>
      </c>
      <c r="L32" s="17" t="s">
        <v>500</v>
      </c>
      <c r="M32" s="25" t="s">
        <v>54</v>
      </c>
    </row>
    <row r="33" spans="1:13" ht="49.5" x14ac:dyDescent="0.6">
      <c r="A33" s="27">
        <v>26</v>
      </c>
      <c r="B33" s="18">
        <v>2568</v>
      </c>
      <c r="C33" s="7" t="s">
        <v>501</v>
      </c>
      <c r="D33" s="44">
        <v>450</v>
      </c>
      <c r="E33" s="6">
        <v>450</v>
      </c>
      <c r="F33" s="17" t="s">
        <v>38</v>
      </c>
      <c r="G33" s="8" t="s">
        <v>49</v>
      </c>
      <c r="H33" s="19" t="s">
        <v>49</v>
      </c>
      <c r="I33" s="6">
        <v>450</v>
      </c>
      <c r="J33" s="6">
        <v>450</v>
      </c>
      <c r="K33" s="2">
        <v>45820</v>
      </c>
      <c r="L33" s="17" t="s">
        <v>502</v>
      </c>
      <c r="M33" s="25" t="s">
        <v>54</v>
      </c>
    </row>
    <row r="34" spans="1:13" ht="49.5" x14ac:dyDescent="0.6">
      <c r="A34" s="27">
        <v>27</v>
      </c>
      <c r="B34" s="18">
        <v>2568</v>
      </c>
      <c r="C34" s="7" t="s">
        <v>503</v>
      </c>
      <c r="D34" s="44">
        <v>1480</v>
      </c>
      <c r="E34" s="6">
        <v>1480</v>
      </c>
      <c r="F34" s="17" t="s">
        <v>38</v>
      </c>
      <c r="G34" s="8" t="s">
        <v>285</v>
      </c>
      <c r="H34" s="19" t="s">
        <v>285</v>
      </c>
      <c r="I34" s="6">
        <v>1480</v>
      </c>
      <c r="J34" s="6">
        <v>1480</v>
      </c>
      <c r="K34" s="2">
        <v>45826</v>
      </c>
      <c r="L34" s="17" t="s">
        <v>504</v>
      </c>
      <c r="M34" s="25" t="s">
        <v>54</v>
      </c>
    </row>
    <row r="35" spans="1:13" ht="49.5" x14ac:dyDescent="0.6">
      <c r="A35" s="27">
        <v>28</v>
      </c>
      <c r="B35" s="18">
        <v>2568</v>
      </c>
      <c r="C35" s="7" t="s">
        <v>505</v>
      </c>
      <c r="D35" s="44">
        <v>400</v>
      </c>
      <c r="E35" s="6">
        <v>400</v>
      </c>
      <c r="F35" s="17" t="s">
        <v>38</v>
      </c>
      <c r="G35" s="8" t="s">
        <v>242</v>
      </c>
      <c r="H35" s="19" t="s">
        <v>242</v>
      </c>
      <c r="I35" s="6">
        <v>400</v>
      </c>
      <c r="J35" s="6">
        <v>400</v>
      </c>
      <c r="K35" s="2">
        <v>45826</v>
      </c>
      <c r="L35" s="17" t="s">
        <v>506</v>
      </c>
      <c r="M35" s="25" t="s">
        <v>54</v>
      </c>
    </row>
    <row r="36" spans="1:13" ht="49.5" x14ac:dyDescent="0.6">
      <c r="A36" s="27">
        <v>29</v>
      </c>
      <c r="B36" s="18">
        <v>2568</v>
      </c>
      <c r="C36" s="7" t="s">
        <v>507</v>
      </c>
      <c r="D36" s="44">
        <v>17180</v>
      </c>
      <c r="E36" s="6">
        <v>17180</v>
      </c>
      <c r="F36" s="17" t="s">
        <v>38</v>
      </c>
      <c r="G36" s="8" t="s">
        <v>120</v>
      </c>
      <c r="H36" s="19" t="s">
        <v>120</v>
      </c>
      <c r="I36" s="6">
        <v>17180</v>
      </c>
      <c r="J36" s="6">
        <v>17180</v>
      </c>
      <c r="K36" s="2">
        <v>45827</v>
      </c>
      <c r="L36" s="17" t="s">
        <v>508</v>
      </c>
      <c r="M36" s="25" t="s">
        <v>54</v>
      </c>
    </row>
    <row r="37" spans="1:13" ht="49.5" x14ac:dyDescent="0.6">
      <c r="A37" s="27">
        <v>30</v>
      </c>
      <c r="B37" s="18">
        <v>2568</v>
      </c>
      <c r="C37" s="7" t="s">
        <v>509</v>
      </c>
      <c r="D37" s="44">
        <v>1575</v>
      </c>
      <c r="E37" s="6">
        <v>1575</v>
      </c>
      <c r="F37" s="17" t="s">
        <v>38</v>
      </c>
      <c r="G37" s="8" t="s">
        <v>49</v>
      </c>
      <c r="H37" s="19" t="s">
        <v>49</v>
      </c>
      <c r="I37" s="6">
        <v>1575</v>
      </c>
      <c r="J37" s="6">
        <v>1575</v>
      </c>
      <c r="K37" s="2">
        <v>45832</v>
      </c>
      <c r="L37" s="17" t="s">
        <v>510</v>
      </c>
      <c r="M37" s="25" t="s">
        <v>54</v>
      </c>
    </row>
    <row r="38" spans="1:13" ht="74.25" x14ac:dyDescent="0.6">
      <c r="A38" s="27">
        <v>31</v>
      </c>
      <c r="B38" s="18">
        <v>2568</v>
      </c>
      <c r="C38" s="7" t="s">
        <v>511</v>
      </c>
      <c r="D38" s="44">
        <v>6000</v>
      </c>
      <c r="E38" s="6">
        <v>6000</v>
      </c>
      <c r="F38" s="17" t="s">
        <v>38</v>
      </c>
      <c r="G38" s="8" t="s">
        <v>152</v>
      </c>
      <c r="H38" s="19" t="s">
        <v>152</v>
      </c>
      <c r="I38" s="6">
        <v>6000</v>
      </c>
      <c r="J38" s="6">
        <v>6000</v>
      </c>
      <c r="K38" s="2">
        <v>45833</v>
      </c>
      <c r="L38" s="17" t="s">
        <v>512</v>
      </c>
      <c r="M38" s="25" t="s">
        <v>54</v>
      </c>
    </row>
    <row r="39" spans="1:13" x14ac:dyDescent="0.6">
      <c r="A39" s="47"/>
      <c r="B39" s="48"/>
      <c r="C39" s="49"/>
      <c r="D39" s="80">
        <f>SUBTOTAL(109,Table1313[วงเงินที่จะซื้อหรือจ้าง (บาท)])</f>
        <v>3383754.92</v>
      </c>
      <c r="E39" s="47"/>
      <c r="F39" s="50"/>
      <c r="G39" s="51"/>
      <c r="H39" s="52"/>
      <c r="I39" s="39"/>
      <c r="J39" s="53"/>
      <c r="K39" s="54"/>
      <c r="L39" s="52"/>
      <c r="M39" s="55"/>
    </row>
  </sheetData>
  <mergeCells count="3">
    <mergeCell ref="A1:M1"/>
    <mergeCell ref="A2:M2"/>
    <mergeCell ref="E3:I3"/>
  </mergeCells>
  <dataValidations count="1">
    <dataValidation type="list" allowBlank="1" showInputMessage="1" showErrorMessage="1" sqref="K7:K38" xr:uid="{66AA14D4-A42D-45F2-B1A7-C9B8E7F7EF4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6" fitToHeight="0" orientation="landscape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AB2B-0B45-4C92-B1CD-DA25D27EBCD7}">
  <sheetPr>
    <pageSetUpPr fitToPage="1"/>
  </sheetPr>
  <dimension ref="A1:M30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9" width="26.87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s="70" customFormat="1" ht="42.75" x14ac:dyDescent="1">
      <c r="D3" s="96" t="s">
        <v>392</v>
      </c>
      <c r="E3" s="96"/>
      <c r="F3" s="96"/>
      <c r="G3" s="96"/>
      <c r="H3" s="96"/>
      <c r="I3" s="96"/>
      <c r="J3" s="96"/>
    </row>
    <row r="4" spans="1:13" ht="42.75" x14ac:dyDescent="1">
      <c r="A4" s="29"/>
      <c r="B4" s="29"/>
      <c r="C4" s="30" t="s">
        <v>78</v>
      </c>
      <c r="D4" s="32">
        <v>23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57">
        <f>SUBTOTAL(109,Table1312[วงเงินที่จะซื้อหรือจ้าง (บาท)])</f>
        <v>1148629.0499999998</v>
      </c>
      <c r="E5" s="32" t="s">
        <v>80</v>
      </c>
      <c r="F5" s="70"/>
      <c r="G5" s="70"/>
      <c r="H5" s="70"/>
      <c r="I5" s="70"/>
      <c r="J5" s="70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92.25" x14ac:dyDescent="0.6">
      <c r="A7" s="27">
        <v>1</v>
      </c>
      <c r="B7" s="18">
        <v>2568</v>
      </c>
      <c r="C7" s="16" t="s">
        <v>393</v>
      </c>
      <c r="D7" s="26">
        <v>482000</v>
      </c>
      <c r="E7" s="15">
        <v>461039.35999999999</v>
      </c>
      <c r="F7" s="17" t="s">
        <v>38</v>
      </c>
      <c r="G7" s="16" t="s">
        <v>394</v>
      </c>
      <c r="H7" s="17" t="s">
        <v>394</v>
      </c>
      <c r="I7" s="58">
        <v>461000</v>
      </c>
      <c r="J7" s="58">
        <v>461000</v>
      </c>
      <c r="K7" s="59">
        <v>45783</v>
      </c>
      <c r="L7" s="17" t="s">
        <v>395</v>
      </c>
      <c r="M7" s="25" t="s">
        <v>54</v>
      </c>
    </row>
    <row r="8" spans="1:13" ht="61.5" customHeight="1" x14ac:dyDescent="0.6">
      <c r="A8" s="27">
        <v>2</v>
      </c>
      <c r="B8" s="18">
        <v>2568</v>
      </c>
      <c r="C8" s="16" t="s">
        <v>396</v>
      </c>
      <c r="D8" s="26">
        <v>98000</v>
      </c>
      <c r="E8" s="15">
        <v>98063.81</v>
      </c>
      <c r="F8" s="17" t="s">
        <v>38</v>
      </c>
      <c r="G8" s="16" t="s">
        <v>291</v>
      </c>
      <c r="H8" s="17" t="s">
        <v>291</v>
      </c>
      <c r="I8" s="58">
        <v>98000</v>
      </c>
      <c r="J8" s="58">
        <v>98000</v>
      </c>
      <c r="K8" s="59">
        <v>45784</v>
      </c>
      <c r="L8" s="17" t="s">
        <v>397</v>
      </c>
      <c r="M8" s="25" t="s">
        <v>54</v>
      </c>
    </row>
    <row r="9" spans="1:13" ht="64.5" customHeight="1" x14ac:dyDescent="0.6">
      <c r="A9" s="27">
        <v>3</v>
      </c>
      <c r="B9" s="18">
        <v>2568</v>
      </c>
      <c r="C9" s="16" t="s">
        <v>398</v>
      </c>
      <c r="D9" s="26">
        <v>83700</v>
      </c>
      <c r="E9" s="15">
        <v>82769.789999999994</v>
      </c>
      <c r="F9" s="17" t="s">
        <v>38</v>
      </c>
      <c r="G9" s="16" t="s">
        <v>291</v>
      </c>
      <c r="H9" s="17" t="s">
        <v>291</v>
      </c>
      <c r="I9" s="58">
        <v>82700</v>
      </c>
      <c r="J9" s="58">
        <v>82700</v>
      </c>
      <c r="K9" s="59">
        <v>45784</v>
      </c>
      <c r="L9" s="17" t="s">
        <v>399</v>
      </c>
      <c r="M9" s="25" t="s">
        <v>54</v>
      </c>
    </row>
    <row r="10" spans="1:13" ht="117" x14ac:dyDescent="0.6">
      <c r="A10" s="27">
        <v>4</v>
      </c>
      <c r="B10" s="18">
        <v>2568</v>
      </c>
      <c r="C10" s="16" t="s">
        <v>400</v>
      </c>
      <c r="D10" s="14">
        <v>86100</v>
      </c>
      <c r="E10" s="73">
        <v>85986.92</v>
      </c>
      <c r="F10" s="17" t="s">
        <v>38</v>
      </c>
      <c r="G10" s="16" t="s">
        <v>291</v>
      </c>
      <c r="H10" s="17" t="s">
        <v>291</v>
      </c>
      <c r="I10" s="74">
        <v>85900</v>
      </c>
      <c r="J10" s="74">
        <v>85900</v>
      </c>
      <c r="K10" s="59">
        <v>45806</v>
      </c>
      <c r="L10" s="17" t="s">
        <v>401</v>
      </c>
      <c r="M10" s="25" t="s">
        <v>54</v>
      </c>
    </row>
    <row r="11" spans="1:13" ht="117" x14ac:dyDescent="0.6">
      <c r="A11" s="27">
        <v>5</v>
      </c>
      <c r="B11" s="18">
        <v>2568</v>
      </c>
      <c r="C11" s="16" t="s">
        <v>402</v>
      </c>
      <c r="D11" s="26">
        <v>77300</v>
      </c>
      <c r="E11" s="75">
        <v>76325</v>
      </c>
      <c r="F11" s="17" t="s">
        <v>38</v>
      </c>
      <c r="G11" s="16" t="s">
        <v>291</v>
      </c>
      <c r="H11" s="17" t="s">
        <v>291</v>
      </c>
      <c r="I11" s="74">
        <v>76300</v>
      </c>
      <c r="J11" s="74">
        <v>76300</v>
      </c>
      <c r="K11" s="59">
        <v>45806</v>
      </c>
      <c r="L11" s="17" t="s">
        <v>403</v>
      </c>
      <c r="M11" s="25" t="s">
        <v>54</v>
      </c>
    </row>
    <row r="12" spans="1:13" ht="297" x14ac:dyDescent="0.6">
      <c r="A12" s="27">
        <v>6</v>
      </c>
      <c r="B12" s="18">
        <v>2568</v>
      </c>
      <c r="C12" s="16" t="s">
        <v>404</v>
      </c>
      <c r="D12" s="26">
        <v>72200</v>
      </c>
      <c r="E12" s="15">
        <v>72200</v>
      </c>
      <c r="F12" s="17" t="s">
        <v>38</v>
      </c>
      <c r="G12" s="16" t="s">
        <v>242</v>
      </c>
      <c r="H12" s="17" t="s">
        <v>242</v>
      </c>
      <c r="I12" s="6">
        <v>72200</v>
      </c>
      <c r="J12" s="6">
        <v>72200</v>
      </c>
      <c r="K12" s="2">
        <v>45803</v>
      </c>
      <c r="L12" s="17" t="s">
        <v>405</v>
      </c>
      <c r="M12" s="25" t="s">
        <v>54</v>
      </c>
    </row>
    <row r="13" spans="1:13" ht="49.5" x14ac:dyDescent="0.6">
      <c r="A13" s="27">
        <v>7</v>
      </c>
      <c r="B13" s="18">
        <v>2568</v>
      </c>
      <c r="C13" s="16" t="s">
        <v>406</v>
      </c>
      <c r="D13" s="9">
        <v>11543</v>
      </c>
      <c r="E13" s="15">
        <v>11543</v>
      </c>
      <c r="F13" s="17" t="s">
        <v>38</v>
      </c>
      <c r="G13" s="8" t="s">
        <v>173</v>
      </c>
      <c r="H13" s="19" t="s">
        <v>173</v>
      </c>
      <c r="I13" s="6">
        <v>11543</v>
      </c>
      <c r="J13" s="6">
        <v>11543</v>
      </c>
      <c r="K13" s="2">
        <v>45784</v>
      </c>
      <c r="L13" s="17" t="s">
        <v>407</v>
      </c>
      <c r="M13" s="25" t="s">
        <v>54</v>
      </c>
    </row>
    <row r="14" spans="1:13" ht="49.5" x14ac:dyDescent="0.6">
      <c r="A14" s="27">
        <v>8</v>
      </c>
      <c r="B14" s="18">
        <v>2568</v>
      </c>
      <c r="C14" s="16" t="s">
        <v>408</v>
      </c>
      <c r="D14" s="9">
        <v>4680</v>
      </c>
      <c r="E14" s="15">
        <v>4680</v>
      </c>
      <c r="F14" s="17" t="s">
        <v>38</v>
      </c>
      <c r="G14" s="8" t="s">
        <v>173</v>
      </c>
      <c r="H14" s="19" t="s">
        <v>173</v>
      </c>
      <c r="I14" s="6">
        <v>4680</v>
      </c>
      <c r="J14" s="6">
        <v>4680</v>
      </c>
      <c r="K14" s="2">
        <v>45790</v>
      </c>
      <c r="L14" s="17" t="s">
        <v>409</v>
      </c>
      <c r="M14" s="25" t="s">
        <v>54</v>
      </c>
    </row>
    <row r="15" spans="1:13" ht="49.5" x14ac:dyDescent="0.6">
      <c r="A15" s="27">
        <v>9</v>
      </c>
      <c r="B15" s="18">
        <v>2568</v>
      </c>
      <c r="C15" s="16" t="s">
        <v>410</v>
      </c>
      <c r="D15" s="9">
        <v>7430</v>
      </c>
      <c r="E15" s="15">
        <v>7430</v>
      </c>
      <c r="F15" s="17" t="s">
        <v>38</v>
      </c>
      <c r="G15" s="8" t="s">
        <v>242</v>
      </c>
      <c r="H15" s="19" t="s">
        <v>242</v>
      </c>
      <c r="I15" s="6">
        <v>7430</v>
      </c>
      <c r="J15" s="6">
        <v>7430</v>
      </c>
      <c r="K15" s="2">
        <v>45791</v>
      </c>
      <c r="L15" s="17" t="s">
        <v>411</v>
      </c>
      <c r="M15" s="25" t="s">
        <v>54</v>
      </c>
    </row>
    <row r="16" spans="1:13" ht="99" x14ac:dyDescent="0.6">
      <c r="A16" s="27">
        <v>10</v>
      </c>
      <c r="B16" s="18">
        <v>2568</v>
      </c>
      <c r="C16" s="16" t="s">
        <v>412</v>
      </c>
      <c r="D16" s="9">
        <v>25000</v>
      </c>
      <c r="E16" s="15">
        <v>23700</v>
      </c>
      <c r="F16" s="17" t="s">
        <v>38</v>
      </c>
      <c r="G16" s="8" t="s">
        <v>134</v>
      </c>
      <c r="H16" s="19" t="s">
        <v>134</v>
      </c>
      <c r="I16" s="6">
        <v>23700</v>
      </c>
      <c r="J16" s="6">
        <v>23700</v>
      </c>
      <c r="K16" s="2">
        <v>45792</v>
      </c>
      <c r="L16" s="17" t="s">
        <v>413</v>
      </c>
      <c r="M16" s="25" t="s">
        <v>54</v>
      </c>
    </row>
    <row r="17" spans="1:13" ht="99" x14ac:dyDescent="0.6">
      <c r="A17" s="27">
        <v>11</v>
      </c>
      <c r="B17" s="18">
        <v>2568</v>
      </c>
      <c r="C17" s="16" t="s">
        <v>414</v>
      </c>
      <c r="D17" s="9">
        <v>25000</v>
      </c>
      <c r="E17" s="15">
        <v>20400</v>
      </c>
      <c r="F17" s="17" t="s">
        <v>38</v>
      </c>
      <c r="G17" s="8" t="s">
        <v>415</v>
      </c>
      <c r="H17" s="19" t="s">
        <v>415</v>
      </c>
      <c r="I17" s="6">
        <v>20400</v>
      </c>
      <c r="J17" s="6">
        <v>20400</v>
      </c>
      <c r="K17" s="2">
        <v>45793</v>
      </c>
      <c r="L17" s="17" t="s">
        <v>416</v>
      </c>
      <c r="M17" s="25" t="s">
        <v>54</v>
      </c>
    </row>
    <row r="18" spans="1:13" ht="74.25" x14ac:dyDescent="0.6">
      <c r="A18" s="27">
        <v>12</v>
      </c>
      <c r="B18" s="18">
        <v>2568</v>
      </c>
      <c r="C18" s="16" t="s">
        <v>417</v>
      </c>
      <c r="D18" s="9">
        <v>10000</v>
      </c>
      <c r="E18" s="15">
        <v>8000</v>
      </c>
      <c r="F18" s="17" t="s">
        <v>38</v>
      </c>
      <c r="G18" s="8" t="s">
        <v>418</v>
      </c>
      <c r="H18" s="19" t="s">
        <v>418</v>
      </c>
      <c r="I18" s="6">
        <v>8000</v>
      </c>
      <c r="J18" s="6">
        <v>8000</v>
      </c>
      <c r="K18" s="2">
        <v>45798</v>
      </c>
      <c r="L18" s="17" t="s">
        <v>419</v>
      </c>
      <c r="M18" s="25" t="s">
        <v>54</v>
      </c>
    </row>
    <row r="19" spans="1:13" ht="49.5" x14ac:dyDescent="0.6">
      <c r="A19" s="27">
        <v>13</v>
      </c>
      <c r="B19" s="18">
        <v>2568</v>
      </c>
      <c r="C19" s="16" t="s">
        <v>420</v>
      </c>
      <c r="D19" s="9">
        <v>11210</v>
      </c>
      <c r="E19" s="15">
        <v>11210</v>
      </c>
      <c r="F19" s="17" t="s">
        <v>38</v>
      </c>
      <c r="G19" s="8" t="s">
        <v>341</v>
      </c>
      <c r="H19" s="19" t="s">
        <v>341</v>
      </c>
      <c r="I19" s="6">
        <v>11210</v>
      </c>
      <c r="J19" s="6">
        <v>11210</v>
      </c>
      <c r="K19" s="2">
        <v>45798</v>
      </c>
      <c r="L19" s="17" t="s">
        <v>421</v>
      </c>
      <c r="M19" s="25" t="s">
        <v>54</v>
      </c>
    </row>
    <row r="20" spans="1:13" ht="74.25" x14ac:dyDescent="0.6">
      <c r="A20" s="27">
        <v>14</v>
      </c>
      <c r="B20" s="18">
        <v>2568</v>
      </c>
      <c r="C20" s="16" t="s">
        <v>422</v>
      </c>
      <c r="D20" s="9">
        <v>45000</v>
      </c>
      <c r="E20" s="15">
        <v>45000</v>
      </c>
      <c r="F20" s="17" t="s">
        <v>38</v>
      </c>
      <c r="G20" s="8" t="s">
        <v>341</v>
      </c>
      <c r="H20" s="19" t="s">
        <v>341</v>
      </c>
      <c r="I20" s="6">
        <v>45000</v>
      </c>
      <c r="J20" s="6">
        <v>45000</v>
      </c>
      <c r="K20" s="2">
        <v>45798</v>
      </c>
      <c r="L20" s="17" t="s">
        <v>423</v>
      </c>
      <c r="M20" s="25" t="s">
        <v>54</v>
      </c>
    </row>
    <row r="21" spans="1:13" ht="74.25" x14ac:dyDescent="0.6">
      <c r="A21" s="27">
        <v>15</v>
      </c>
      <c r="B21" s="18">
        <v>2568</v>
      </c>
      <c r="C21" s="16" t="s">
        <v>424</v>
      </c>
      <c r="D21" s="9">
        <v>47500</v>
      </c>
      <c r="E21" s="15">
        <v>47500</v>
      </c>
      <c r="F21" s="17" t="s">
        <v>38</v>
      </c>
      <c r="G21" s="8" t="s">
        <v>341</v>
      </c>
      <c r="H21" s="19" t="s">
        <v>341</v>
      </c>
      <c r="I21" s="6">
        <v>47500</v>
      </c>
      <c r="J21" s="6">
        <v>47500</v>
      </c>
      <c r="K21" s="2">
        <v>45798</v>
      </c>
      <c r="L21" s="17" t="s">
        <v>425</v>
      </c>
      <c r="M21" s="25" t="s">
        <v>54</v>
      </c>
    </row>
    <row r="22" spans="1:13" ht="74.25" x14ac:dyDescent="0.6">
      <c r="A22" s="27">
        <v>16</v>
      </c>
      <c r="B22" s="18">
        <v>2568</v>
      </c>
      <c r="C22" s="7" t="s">
        <v>426</v>
      </c>
      <c r="D22" s="9">
        <v>4000</v>
      </c>
      <c r="E22" s="1">
        <v>4000</v>
      </c>
      <c r="F22" s="17" t="s">
        <v>38</v>
      </c>
      <c r="G22" s="8" t="s">
        <v>239</v>
      </c>
      <c r="H22" s="19" t="s">
        <v>239</v>
      </c>
      <c r="I22" s="6">
        <v>4000</v>
      </c>
      <c r="J22" s="6">
        <v>4000</v>
      </c>
      <c r="K22" s="2">
        <v>45804</v>
      </c>
      <c r="L22" s="17" t="s">
        <v>427</v>
      </c>
      <c r="M22" s="25" t="s">
        <v>54</v>
      </c>
    </row>
    <row r="23" spans="1:13" ht="49.5" x14ac:dyDescent="0.6">
      <c r="A23" s="27">
        <v>17</v>
      </c>
      <c r="B23" s="18">
        <v>2568</v>
      </c>
      <c r="C23" s="7" t="s">
        <v>428</v>
      </c>
      <c r="D23" s="9">
        <v>2500</v>
      </c>
      <c r="E23" s="1">
        <v>1790</v>
      </c>
      <c r="F23" s="17" t="s">
        <v>38</v>
      </c>
      <c r="G23" s="8" t="s">
        <v>429</v>
      </c>
      <c r="H23" s="19" t="s">
        <v>429</v>
      </c>
      <c r="I23" s="6">
        <v>1790</v>
      </c>
      <c r="J23" s="6">
        <v>1790</v>
      </c>
      <c r="K23" s="2">
        <v>45804</v>
      </c>
      <c r="L23" s="17" t="s">
        <v>430</v>
      </c>
      <c r="M23" s="25" t="s">
        <v>54</v>
      </c>
    </row>
    <row r="24" spans="1:13" ht="99" x14ac:dyDescent="0.6">
      <c r="A24" s="27">
        <v>18</v>
      </c>
      <c r="B24" s="18">
        <v>2568</v>
      </c>
      <c r="C24" s="7" t="s">
        <v>431</v>
      </c>
      <c r="D24" s="9">
        <v>12206.39</v>
      </c>
      <c r="E24" s="1">
        <v>12206.39</v>
      </c>
      <c r="F24" s="17" t="s">
        <v>38</v>
      </c>
      <c r="G24" s="8" t="s">
        <v>432</v>
      </c>
      <c r="H24" s="19" t="s">
        <v>432</v>
      </c>
      <c r="I24" s="6">
        <v>12206.39</v>
      </c>
      <c r="J24" s="6">
        <v>12206.39</v>
      </c>
      <c r="K24" s="2">
        <v>45804</v>
      </c>
      <c r="L24" s="17" t="s">
        <v>433</v>
      </c>
      <c r="M24" s="25" t="s">
        <v>54</v>
      </c>
    </row>
    <row r="25" spans="1:13" ht="99" x14ac:dyDescent="0.6">
      <c r="A25" s="27">
        <v>19</v>
      </c>
      <c r="B25" s="18">
        <v>2568</v>
      </c>
      <c r="C25" s="7" t="s">
        <v>434</v>
      </c>
      <c r="D25" s="9">
        <v>26405.66</v>
      </c>
      <c r="E25" s="1">
        <v>26405.66</v>
      </c>
      <c r="F25" s="17" t="s">
        <v>38</v>
      </c>
      <c r="G25" s="8" t="s">
        <v>432</v>
      </c>
      <c r="H25" s="19" t="s">
        <v>432</v>
      </c>
      <c r="I25" s="6">
        <v>26405.66</v>
      </c>
      <c r="J25" s="6">
        <v>26405.66</v>
      </c>
      <c r="K25" s="2">
        <v>45804</v>
      </c>
      <c r="L25" s="17" t="s">
        <v>435</v>
      </c>
      <c r="M25" s="25" t="s">
        <v>54</v>
      </c>
    </row>
    <row r="26" spans="1:13" ht="99" x14ac:dyDescent="0.6">
      <c r="A26" s="27">
        <v>20</v>
      </c>
      <c r="B26" s="18">
        <v>2568</v>
      </c>
      <c r="C26" s="7" t="s">
        <v>436</v>
      </c>
      <c r="D26" s="9">
        <v>13600</v>
      </c>
      <c r="E26" s="1">
        <v>13600</v>
      </c>
      <c r="F26" s="17" t="s">
        <v>38</v>
      </c>
      <c r="G26" s="8" t="s">
        <v>344</v>
      </c>
      <c r="H26" s="19" t="s">
        <v>344</v>
      </c>
      <c r="I26" s="6">
        <v>13000</v>
      </c>
      <c r="J26" s="6">
        <v>13000</v>
      </c>
      <c r="K26" s="2">
        <v>45806</v>
      </c>
      <c r="L26" s="17" t="s">
        <v>437</v>
      </c>
      <c r="M26" s="25" t="s">
        <v>54</v>
      </c>
    </row>
    <row r="27" spans="1:13" ht="49.5" x14ac:dyDescent="0.6">
      <c r="A27" s="27">
        <v>21</v>
      </c>
      <c r="B27" s="18">
        <v>2568</v>
      </c>
      <c r="C27" s="7" t="s">
        <v>438</v>
      </c>
      <c r="D27" s="44">
        <v>2214</v>
      </c>
      <c r="E27" s="6">
        <v>2214</v>
      </c>
      <c r="F27" s="17" t="s">
        <v>38</v>
      </c>
      <c r="G27" s="8" t="s">
        <v>49</v>
      </c>
      <c r="H27" s="19" t="s">
        <v>49</v>
      </c>
      <c r="I27" s="6">
        <v>2214</v>
      </c>
      <c r="J27" s="6">
        <v>2214</v>
      </c>
      <c r="K27" s="2">
        <v>45790</v>
      </c>
      <c r="L27" s="17" t="s">
        <v>439</v>
      </c>
      <c r="M27" s="25" t="s">
        <v>54</v>
      </c>
    </row>
    <row r="28" spans="1:13" ht="74.25" x14ac:dyDescent="0.6">
      <c r="A28" s="27">
        <v>22</v>
      </c>
      <c r="B28" s="18">
        <v>2568</v>
      </c>
      <c r="C28" s="7" t="s">
        <v>440</v>
      </c>
      <c r="D28" s="44">
        <v>720</v>
      </c>
      <c r="E28" s="6">
        <v>720</v>
      </c>
      <c r="F28" s="17" t="s">
        <v>38</v>
      </c>
      <c r="G28" s="8" t="s">
        <v>49</v>
      </c>
      <c r="H28" s="19" t="s">
        <v>49</v>
      </c>
      <c r="I28" s="6">
        <v>720</v>
      </c>
      <c r="J28" s="6">
        <v>720</v>
      </c>
      <c r="K28" s="2">
        <v>45793</v>
      </c>
      <c r="L28" s="17" t="s">
        <v>441</v>
      </c>
      <c r="M28" s="25" t="s">
        <v>54</v>
      </c>
    </row>
    <row r="29" spans="1:13" ht="49.5" x14ac:dyDescent="0.6">
      <c r="A29" s="27">
        <v>23</v>
      </c>
      <c r="B29" s="18">
        <v>2568</v>
      </c>
      <c r="C29" s="7" t="s">
        <v>442</v>
      </c>
      <c r="D29" s="44">
        <v>320</v>
      </c>
      <c r="E29" s="6">
        <v>320</v>
      </c>
      <c r="F29" s="17" t="s">
        <v>38</v>
      </c>
      <c r="G29" s="8" t="s">
        <v>279</v>
      </c>
      <c r="H29" s="19" t="s">
        <v>279</v>
      </c>
      <c r="I29" s="6">
        <v>320</v>
      </c>
      <c r="J29" s="6">
        <v>320</v>
      </c>
      <c r="K29" s="2">
        <v>45804</v>
      </c>
      <c r="L29" s="17" t="s">
        <v>443</v>
      </c>
      <c r="M29" s="25" t="s">
        <v>54</v>
      </c>
    </row>
    <row r="30" spans="1:13" x14ac:dyDescent="0.6">
      <c r="A30" s="47"/>
      <c r="B30" s="48"/>
      <c r="C30" s="49"/>
      <c r="D30" s="48">
        <f>SUBTOTAL(109,Table1312[วงเงินที่จะซื้อหรือจ้าง (บาท)])</f>
        <v>1148629.0499999998</v>
      </c>
      <c r="E30" s="47"/>
      <c r="F30" s="50"/>
      <c r="G30" s="51"/>
      <c r="H30" s="52"/>
      <c r="I30" s="39"/>
      <c r="J30" s="53"/>
      <c r="K30" s="54"/>
      <c r="L30" s="52"/>
      <c r="M30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29" xr:uid="{ABD37723-B032-404E-AD71-B9C6D8F0F50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6" fitToHeight="0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25ED-0564-4A53-8AFE-28AB1BB4A655}">
  <sheetPr>
    <pageSetUpPr fitToPage="1"/>
  </sheetPr>
  <dimension ref="A1:M33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9" width="26.87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96" t="s">
        <v>327</v>
      </c>
      <c r="E3" s="96"/>
      <c r="F3" s="96"/>
      <c r="G3" s="96"/>
      <c r="H3" s="96"/>
      <c r="I3" s="96"/>
      <c r="J3" s="96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26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57">
        <f>SUBTOTAL(109,Table1311[วงเงินที่จะซื้อหรือจ้าง (บาท)])</f>
        <v>1923535.15</v>
      </c>
      <c r="E5" s="32" t="s">
        <v>80</v>
      </c>
      <c r="F5" s="70"/>
      <c r="G5" s="70"/>
      <c r="H5" s="70"/>
      <c r="I5" s="70"/>
      <c r="J5" s="70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130.5" customHeight="1" x14ac:dyDescent="0.6">
      <c r="A7" s="27">
        <v>1</v>
      </c>
      <c r="B7" s="18">
        <v>2568</v>
      </c>
      <c r="C7" s="16" t="s">
        <v>328</v>
      </c>
      <c r="D7" s="26">
        <v>112000</v>
      </c>
      <c r="E7" s="15">
        <v>108542.02</v>
      </c>
      <c r="F7" s="17" t="s">
        <v>38</v>
      </c>
      <c r="G7" s="16" t="s">
        <v>162</v>
      </c>
      <c r="H7" s="17" t="s">
        <v>162</v>
      </c>
      <c r="I7" s="58">
        <v>108000</v>
      </c>
      <c r="J7" s="58">
        <v>108000</v>
      </c>
      <c r="K7" s="59">
        <v>45775</v>
      </c>
      <c r="L7" s="17" t="s">
        <v>329</v>
      </c>
      <c r="M7" s="25" t="s">
        <v>54</v>
      </c>
    </row>
    <row r="8" spans="1:13" ht="132" customHeight="1" x14ac:dyDescent="0.6">
      <c r="A8" s="27">
        <v>2</v>
      </c>
      <c r="B8" s="18">
        <v>2568</v>
      </c>
      <c r="C8" s="16" t="s">
        <v>330</v>
      </c>
      <c r="D8" s="26">
        <v>226000</v>
      </c>
      <c r="E8" s="15">
        <v>226842.52</v>
      </c>
      <c r="F8" s="17" t="s">
        <v>38</v>
      </c>
      <c r="G8" s="16" t="s">
        <v>162</v>
      </c>
      <c r="H8" s="17" t="s">
        <v>162</v>
      </c>
      <c r="I8" s="58">
        <v>226000</v>
      </c>
      <c r="J8" s="58">
        <v>226000</v>
      </c>
      <c r="K8" s="59">
        <v>45775</v>
      </c>
      <c r="L8" s="17" t="s">
        <v>331</v>
      </c>
      <c r="M8" s="25" t="s">
        <v>54</v>
      </c>
    </row>
    <row r="9" spans="1:13" ht="132.75" customHeight="1" x14ac:dyDescent="0.6">
      <c r="A9" s="27">
        <v>3</v>
      </c>
      <c r="B9" s="18">
        <v>2568</v>
      </c>
      <c r="C9" s="16" t="s">
        <v>332</v>
      </c>
      <c r="D9" s="26">
        <v>213000</v>
      </c>
      <c r="E9" s="15">
        <v>213592.49</v>
      </c>
      <c r="F9" s="17" t="s">
        <v>38</v>
      </c>
      <c r="G9" s="16" t="s">
        <v>162</v>
      </c>
      <c r="H9" s="17" t="s">
        <v>162</v>
      </c>
      <c r="I9" s="58">
        <v>213000</v>
      </c>
      <c r="J9" s="58">
        <v>213000</v>
      </c>
      <c r="K9" s="59">
        <v>45775</v>
      </c>
      <c r="L9" s="17" t="s">
        <v>333</v>
      </c>
      <c r="M9" s="25" t="s">
        <v>54</v>
      </c>
    </row>
    <row r="10" spans="1:13" ht="121.5" customHeight="1" x14ac:dyDescent="0.6">
      <c r="A10" s="27">
        <v>4</v>
      </c>
      <c r="B10" s="18">
        <v>2568</v>
      </c>
      <c r="C10" s="16" t="s">
        <v>334</v>
      </c>
      <c r="D10" s="26">
        <v>276000</v>
      </c>
      <c r="E10" s="15">
        <v>275046</v>
      </c>
      <c r="F10" s="17" t="s">
        <v>38</v>
      </c>
      <c r="G10" s="16" t="s">
        <v>162</v>
      </c>
      <c r="H10" s="17" t="s">
        <v>162</v>
      </c>
      <c r="I10" s="58">
        <v>275000</v>
      </c>
      <c r="J10" s="58">
        <v>275000</v>
      </c>
      <c r="K10" s="59">
        <v>45775</v>
      </c>
      <c r="L10" s="17" t="s">
        <v>335</v>
      </c>
      <c r="M10" s="25" t="s">
        <v>54</v>
      </c>
    </row>
    <row r="11" spans="1:13" ht="173.25" x14ac:dyDescent="0.6">
      <c r="A11" s="27">
        <v>5</v>
      </c>
      <c r="B11" s="18">
        <v>2568</v>
      </c>
      <c r="C11" s="16" t="s">
        <v>336</v>
      </c>
      <c r="D11" s="26">
        <v>445000</v>
      </c>
      <c r="E11" s="15">
        <v>444853.14</v>
      </c>
      <c r="F11" s="17" t="s">
        <v>38</v>
      </c>
      <c r="G11" s="16" t="s">
        <v>162</v>
      </c>
      <c r="H11" s="17" t="s">
        <v>162</v>
      </c>
      <c r="I11" s="58">
        <v>444000</v>
      </c>
      <c r="J11" s="58">
        <v>444000</v>
      </c>
      <c r="K11" s="59">
        <v>45775</v>
      </c>
      <c r="L11" s="17" t="s">
        <v>337</v>
      </c>
      <c r="M11" s="25" t="s">
        <v>54</v>
      </c>
    </row>
    <row r="12" spans="1:13" ht="198" x14ac:dyDescent="0.6">
      <c r="A12" s="27">
        <v>6</v>
      </c>
      <c r="B12" s="18">
        <v>2568</v>
      </c>
      <c r="C12" s="16" t="s">
        <v>338</v>
      </c>
      <c r="D12" s="26">
        <v>415000</v>
      </c>
      <c r="E12" s="15">
        <v>399888.94</v>
      </c>
      <c r="F12" s="17" t="s">
        <v>38</v>
      </c>
      <c r="G12" s="16" t="s">
        <v>162</v>
      </c>
      <c r="H12" s="17" t="s">
        <v>162</v>
      </c>
      <c r="I12" s="58">
        <v>399000</v>
      </c>
      <c r="J12" s="58">
        <v>399000</v>
      </c>
      <c r="K12" s="59">
        <v>45775</v>
      </c>
      <c r="L12" s="17" t="s">
        <v>339</v>
      </c>
      <c r="M12" s="25" t="s">
        <v>54</v>
      </c>
    </row>
    <row r="13" spans="1:13" ht="74.25" x14ac:dyDescent="0.6">
      <c r="A13" s="27">
        <v>7</v>
      </c>
      <c r="B13" s="18">
        <v>2568</v>
      </c>
      <c r="C13" s="16" t="s">
        <v>340</v>
      </c>
      <c r="D13" s="26">
        <v>24600</v>
      </c>
      <c r="E13" s="15">
        <v>24600</v>
      </c>
      <c r="F13" s="17" t="s">
        <v>38</v>
      </c>
      <c r="G13" s="16" t="s">
        <v>341</v>
      </c>
      <c r="H13" s="17" t="s">
        <v>341</v>
      </c>
      <c r="I13" s="6">
        <v>24600</v>
      </c>
      <c r="J13" s="6">
        <v>24600</v>
      </c>
      <c r="K13" s="2">
        <v>45748</v>
      </c>
      <c r="L13" s="17" t="s">
        <v>342</v>
      </c>
      <c r="M13" s="25" t="s">
        <v>54</v>
      </c>
    </row>
    <row r="14" spans="1:13" ht="74.25" x14ac:dyDescent="0.6">
      <c r="A14" s="27">
        <v>8</v>
      </c>
      <c r="B14" s="18">
        <v>2568</v>
      </c>
      <c r="C14" s="16" t="s">
        <v>343</v>
      </c>
      <c r="D14" s="26">
        <v>18000</v>
      </c>
      <c r="E14" s="15">
        <v>18000</v>
      </c>
      <c r="F14" s="17" t="s">
        <v>38</v>
      </c>
      <c r="G14" s="16" t="s">
        <v>344</v>
      </c>
      <c r="H14" s="17" t="s">
        <v>344</v>
      </c>
      <c r="I14" s="6">
        <v>18000</v>
      </c>
      <c r="J14" s="6">
        <v>18000</v>
      </c>
      <c r="K14" s="2">
        <v>45749</v>
      </c>
      <c r="L14" s="17" t="s">
        <v>345</v>
      </c>
      <c r="M14" s="25" t="s">
        <v>54</v>
      </c>
    </row>
    <row r="15" spans="1:13" ht="74.25" x14ac:dyDescent="0.6">
      <c r="A15" s="27">
        <v>9</v>
      </c>
      <c r="B15" s="18">
        <v>2568</v>
      </c>
      <c r="C15" s="16" t="s">
        <v>346</v>
      </c>
      <c r="D15" s="9">
        <v>4529</v>
      </c>
      <c r="E15" s="15">
        <v>4529</v>
      </c>
      <c r="F15" s="17" t="s">
        <v>38</v>
      </c>
      <c r="G15" s="8" t="s">
        <v>173</v>
      </c>
      <c r="H15" s="19" t="s">
        <v>173</v>
      </c>
      <c r="I15" s="6">
        <v>4529</v>
      </c>
      <c r="J15" s="6">
        <v>4529</v>
      </c>
      <c r="K15" s="2">
        <v>45751</v>
      </c>
      <c r="L15" s="17" t="s">
        <v>347</v>
      </c>
      <c r="M15" s="25" t="s">
        <v>54</v>
      </c>
    </row>
    <row r="16" spans="1:13" ht="74.25" x14ac:dyDescent="0.6">
      <c r="A16" s="27">
        <v>10</v>
      </c>
      <c r="B16" s="18">
        <v>2568</v>
      </c>
      <c r="C16" s="16" t="s">
        <v>348</v>
      </c>
      <c r="D16" s="9">
        <v>5000</v>
      </c>
      <c r="E16" s="15">
        <v>5000</v>
      </c>
      <c r="F16" s="17" t="s">
        <v>38</v>
      </c>
      <c r="G16" s="8" t="s">
        <v>349</v>
      </c>
      <c r="H16" s="19" t="s">
        <v>349</v>
      </c>
      <c r="I16" s="6">
        <v>5000</v>
      </c>
      <c r="J16" s="6">
        <v>5000</v>
      </c>
      <c r="K16" s="2">
        <v>45751</v>
      </c>
      <c r="L16" s="17" t="s">
        <v>350</v>
      </c>
      <c r="M16" s="25" t="s">
        <v>54</v>
      </c>
    </row>
    <row r="17" spans="1:13" ht="49.5" x14ac:dyDescent="0.6">
      <c r="A17" s="27">
        <v>11</v>
      </c>
      <c r="B17" s="18">
        <v>2568</v>
      </c>
      <c r="C17" s="16" t="s">
        <v>351</v>
      </c>
      <c r="D17" s="9">
        <v>3800</v>
      </c>
      <c r="E17" s="15">
        <v>3800</v>
      </c>
      <c r="F17" s="17" t="s">
        <v>38</v>
      </c>
      <c r="G17" s="8" t="s">
        <v>352</v>
      </c>
      <c r="H17" s="19" t="s">
        <v>352</v>
      </c>
      <c r="I17" s="6">
        <v>3800</v>
      </c>
      <c r="J17" s="6">
        <v>3800</v>
      </c>
      <c r="K17" s="2">
        <v>45751</v>
      </c>
      <c r="L17" s="17" t="s">
        <v>353</v>
      </c>
      <c r="M17" s="25" t="s">
        <v>54</v>
      </c>
    </row>
    <row r="18" spans="1:13" ht="49.5" x14ac:dyDescent="0.6">
      <c r="A18" s="27">
        <v>12</v>
      </c>
      <c r="B18" s="18">
        <v>2568</v>
      </c>
      <c r="C18" s="16" t="s">
        <v>354</v>
      </c>
      <c r="D18" s="9">
        <v>1350</v>
      </c>
      <c r="E18" s="15">
        <v>1350</v>
      </c>
      <c r="F18" s="17" t="s">
        <v>38</v>
      </c>
      <c r="G18" s="8" t="s">
        <v>142</v>
      </c>
      <c r="H18" s="19" t="s">
        <v>142</v>
      </c>
      <c r="I18" s="6">
        <v>1350</v>
      </c>
      <c r="J18" s="6">
        <v>1350</v>
      </c>
      <c r="K18" s="2">
        <v>45755</v>
      </c>
      <c r="L18" s="17" t="s">
        <v>355</v>
      </c>
      <c r="M18" s="25" t="s">
        <v>54</v>
      </c>
    </row>
    <row r="19" spans="1:13" ht="99" x14ac:dyDescent="0.6">
      <c r="A19" s="27">
        <v>13</v>
      </c>
      <c r="B19" s="18">
        <v>2568</v>
      </c>
      <c r="C19" s="16" t="s">
        <v>356</v>
      </c>
      <c r="D19" s="9">
        <v>40000</v>
      </c>
      <c r="E19" s="15">
        <v>37500</v>
      </c>
      <c r="F19" s="17" t="s">
        <v>38</v>
      </c>
      <c r="G19" s="8" t="s">
        <v>145</v>
      </c>
      <c r="H19" s="19" t="s">
        <v>145</v>
      </c>
      <c r="I19" s="6">
        <v>37500</v>
      </c>
      <c r="J19" s="6">
        <v>37500</v>
      </c>
      <c r="K19" s="2">
        <v>45757</v>
      </c>
      <c r="L19" s="17" t="s">
        <v>357</v>
      </c>
      <c r="M19" s="25" t="s">
        <v>54</v>
      </c>
    </row>
    <row r="20" spans="1:13" ht="74.25" x14ac:dyDescent="0.6">
      <c r="A20" s="27">
        <v>14</v>
      </c>
      <c r="B20" s="18">
        <v>2568</v>
      </c>
      <c r="C20" s="7" t="s">
        <v>358</v>
      </c>
      <c r="D20" s="9">
        <v>3600</v>
      </c>
      <c r="E20" s="1">
        <v>3600</v>
      </c>
      <c r="F20" s="17" t="s">
        <v>38</v>
      </c>
      <c r="G20" s="8" t="s">
        <v>359</v>
      </c>
      <c r="H20" s="19" t="s">
        <v>359</v>
      </c>
      <c r="I20" s="6">
        <v>3600</v>
      </c>
      <c r="J20" s="6">
        <v>3600</v>
      </c>
      <c r="K20" s="2">
        <v>45748</v>
      </c>
      <c r="L20" s="17" t="s">
        <v>360</v>
      </c>
      <c r="M20" s="25" t="s">
        <v>54</v>
      </c>
    </row>
    <row r="21" spans="1:13" ht="49.5" x14ac:dyDescent="0.6">
      <c r="A21" s="27">
        <v>15</v>
      </c>
      <c r="B21" s="18">
        <v>2568</v>
      </c>
      <c r="C21" s="7" t="s">
        <v>361</v>
      </c>
      <c r="D21" s="9">
        <v>65000</v>
      </c>
      <c r="E21" s="1">
        <v>65000</v>
      </c>
      <c r="F21" s="17" t="s">
        <v>38</v>
      </c>
      <c r="G21" s="8" t="s">
        <v>120</v>
      </c>
      <c r="H21" s="19" t="s">
        <v>120</v>
      </c>
      <c r="I21" s="6">
        <v>65000</v>
      </c>
      <c r="J21" s="6">
        <v>65000</v>
      </c>
      <c r="K21" s="2">
        <v>45748</v>
      </c>
      <c r="L21" s="17" t="s">
        <v>362</v>
      </c>
      <c r="M21" s="25" t="s">
        <v>54</v>
      </c>
    </row>
    <row r="22" spans="1:13" ht="49.5" x14ac:dyDescent="0.6">
      <c r="A22" s="27">
        <v>16</v>
      </c>
      <c r="B22" s="18">
        <v>2568</v>
      </c>
      <c r="C22" s="7" t="s">
        <v>363</v>
      </c>
      <c r="D22" s="9">
        <v>5704.15</v>
      </c>
      <c r="E22" s="1">
        <v>5704.15</v>
      </c>
      <c r="F22" s="17" t="s">
        <v>38</v>
      </c>
      <c r="G22" s="8" t="s">
        <v>364</v>
      </c>
      <c r="H22" s="19" t="s">
        <v>364</v>
      </c>
      <c r="I22" s="6">
        <v>5704.15</v>
      </c>
      <c r="J22" s="6">
        <v>5704.15</v>
      </c>
      <c r="K22" s="2">
        <v>45748</v>
      </c>
      <c r="L22" s="17" t="s">
        <v>365</v>
      </c>
      <c r="M22" s="25" t="s">
        <v>54</v>
      </c>
    </row>
    <row r="23" spans="1:13" ht="49.5" x14ac:dyDescent="0.6">
      <c r="A23" s="27">
        <v>17</v>
      </c>
      <c r="B23" s="18">
        <v>2568</v>
      </c>
      <c r="C23" s="7" t="s">
        <v>366</v>
      </c>
      <c r="D23" s="9">
        <v>1200</v>
      </c>
      <c r="E23" s="1">
        <v>1200</v>
      </c>
      <c r="F23" s="17" t="s">
        <v>38</v>
      </c>
      <c r="G23" s="8" t="s">
        <v>367</v>
      </c>
      <c r="H23" s="19" t="s">
        <v>367</v>
      </c>
      <c r="I23" s="6">
        <v>1200</v>
      </c>
      <c r="J23" s="6">
        <v>1200</v>
      </c>
      <c r="K23" s="2">
        <v>45748</v>
      </c>
      <c r="L23" s="17" t="s">
        <v>368</v>
      </c>
      <c r="M23" s="25" t="s">
        <v>54</v>
      </c>
    </row>
    <row r="24" spans="1:13" ht="49.5" x14ac:dyDescent="0.6">
      <c r="A24" s="27">
        <v>18</v>
      </c>
      <c r="B24" s="18">
        <v>2568</v>
      </c>
      <c r="C24" s="7" t="s">
        <v>369</v>
      </c>
      <c r="D24" s="9">
        <v>3682</v>
      </c>
      <c r="E24" s="1">
        <v>3682</v>
      </c>
      <c r="F24" s="17" t="s">
        <v>38</v>
      </c>
      <c r="G24" s="8" t="s">
        <v>49</v>
      </c>
      <c r="H24" s="19" t="s">
        <v>49</v>
      </c>
      <c r="I24" s="6">
        <v>3682</v>
      </c>
      <c r="J24" s="6">
        <v>3682</v>
      </c>
      <c r="K24" s="2">
        <v>45748</v>
      </c>
      <c r="L24" s="17" t="s">
        <v>370</v>
      </c>
      <c r="M24" s="25" t="s">
        <v>54</v>
      </c>
    </row>
    <row r="25" spans="1:13" ht="49.5" x14ac:dyDescent="0.6">
      <c r="A25" s="27">
        <v>19</v>
      </c>
      <c r="B25" s="18">
        <v>2568</v>
      </c>
      <c r="C25" s="7" t="s">
        <v>371</v>
      </c>
      <c r="D25" s="9">
        <v>800</v>
      </c>
      <c r="E25" s="1">
        <v>800</v>
      </c>
      <c r="F25" s="17" t="s">
        <v>38</v>
      </c>
      <c r="G25" s="8" t="s">
        <v>372</v>
      </c>
      <c r="H25" s="19" t="s">
        <v>372</v>
      </c>
      <c r="I25" s="6">
        <v>800</v>
      </c>
      <c r="J25" s="6">
        <v>800</v>
      </c>
      <c r="K25" s="2">
        <v>45749</v>
      </c>
      <c r="L25" s="17" t="s">
        <v>373</v>
      </c>
      <c r="M25" s="25" t="s">
        <v>54</v>
      </c>
    </row>
    <row r="26" spans="1:13" ht="49.5" x14ac:dyDescent="0.6">
      <c r="A26" s="27">
        <v>20</v>
      </c>
      <c r="B26" s="18">
        <v>2568</v>
      </c>
      <c r="C26" s="7" t="s">
        <v>374</v>
      </c>
      <c r="D26" s="9">
        <v>450</v>
      </c>
      <c r="E26" s="1">
        <v>450</v>
      </c>
      <c r="F26" s="17" t="s">
        <v>38</v>
      </c>
      <c r="G26" s="8" t="s">
        <v>49</v>
      </c>
      <c r="H26" s="19" t="s">
        <v>49</v>
      </c>
      <c r="I26" s="6">
        <v>450</v>
      </c>
      <c r="J26" s="6">
        <v>450</v>
      </c>
      <c r="K26" s="2">
        <v>45751</v>
      </c>
      <c r="L26" s="17" t="s">
        <v>375</v>
      </c>
      <c r="M26" s="25" t="s">
        <v>54</v>
      </c>
    </row>
    <row r="27" spans="1:13" ht="49.5" x14ac:dyDescent="0.6">
      <c r="A27" s="27">
        <v>21</v>
      </c>
      <c r="B27" s="18">
        <v>2568</v>
      </c>
      <c r="C27" s="7" t="s">
        <v>376</v>
      </c>
      <c r="D27" s="9">
        <v>4000</v>
      </c>
      <c r="E27" s="1">
        <v>4000</v>
      </c>
      <c r="F27" s="17" t="s">
        <v>38</v>
      </c>
      <c r="G27" s="8" t="s">
        <v>377</v>
      </c>
      <c r="H27" s="19" t="s">
        <v>377</v>
      </c>
      <c r="I27" s="6">
        <v>4000</v>
      </c>
      <c r="J27" s="6">
        <v>4000</v>
      </c>
      <c r="K27" s="2">
        <v>45748</v>
      </c>
      <c r="L27" s="17" t="s">
        <v>378</v>
      </c>
      <c r="M27" s="25" t="s">
        <v>54</v>
      </c>
    </row>
    <row r="28" spans="1:13" ht="49.5" x14ac:dyDescent="0.6">
      <c r="A28" s="27">
        <v>22</v>
      </c>
      <c r="B28" s="18">
        <v>2568</v>
      </c>
      <c r="C28" s="7" t="s">
        <v>379</v>
      </c>
      <c r="D28" s="9">
        <v>20000</v>
      </c>
      <c r="E28" s="1">
        <v>20000</v>
      </c>
      <c r="F28" s="17" t="s">
        <v>38</v>
      </c>
      <c r="G28" s="8" t="s">
        <v>111</v>
      </c>
      <c r="H28" s="19" t="s">
        <v>111</v>
      </c>
      <c r="I28" s="6">
        <v>20000</v>
      </c>
      <c r="J28" s="6">
        <v>20000</v>
      </c>
      <c r="K28" s="2">
        <v>45751</v>
      </c>
      <c r="L28" s="17" t="s">
        <v>380</v>
      </c>
      <c r="M28" s="25" t="s">
        <v>54</v>
      </c>
    </row>
    <row r="29" spans="1:13" ht="49.5" x14ac:dyDescent="0.6">
      <c r="A29" s="27">
        <v>23</v>
      </c>
      <c r="B29" s="18">
        <v>2568</v>
      </c>
      <c r="C29" s="7" t="s">
        <v>381</v>
      </c>
      <c r="D29" s="9">
        <v>25000</v>
      </c>
      <c r="E29" s="1">
        <v>25000</v>
      </c>
      <c r="F29" s="17" t="s">
        <v>38</v>
      </c>
      <c r="G29" s="8" t="s">
        <v>382</v>
      </c>
      <c r="H29" s="19" t="s">
        <v>382</v>
      </c>
      <c r="I29" s="6">
        <v>25000</v>
      </c>
      <c r="J29" s="6">
        <v>25000</v>
      </c>
      <c r="K29" s="2">
        <v>45751</v>
      </c>
      <c r="L29" s="17" t="s">
        <v>383</v>
      </c>
      <c r="M29" s="25" t="s">
        <v>54</v>
      </c>
    </row>
    <row r="30" spans="1:13" ht="49.5" x14ac:dyDescent="0.6">
      <c r="A30" s="27">
        <v>24</v>
      </c>
      <c r="B30" s="18">
        <v>2568</v>
      </c>
      <c r="C30" s="7" t="s">
        <v>384</v>
      </c>
      <c r="D30" s="9">
        <v>900</v>
      </c>
      <c r="E30" s="1">
        <v>900</v>
      </c>
      <c r="F30" s="17" t="s">
        <v>38</v>
      </c>
      <c r="G30" s="8" t="s">
        <v>49</v>
      </c>
      <c r="H30" s="19" t="s">
        <v>49</v>
      </c>
      <c r="I30" s="6">
        <v>900</v>
      </c>
      <c r="J30" s="6">
        <v>900</v>
      </c>
      <c r="K30" s="2">
        <v>45755</v>
      </c>
      <c r="L30" s="17" t="s">
        <v>385</v>
      </c>
      <c r="M30" s="25" t="s">
        <v>54</v>
      </c>
    </row>
    <row r="31" spans="1:13" ht="74.25" x14ac:dyDescent="0.6">
      <c r="A31" s="27">
        <v>25</v>
      </c>
      <c r="B31" s="18">
        <v>2568</v>
      </c>
      <c r="C31" s="7" t="s">
        <v>386</v>
      </c>
      <c r="D31" s="44">
        <v>6000</v>
      </c>
      <c r="E31" s="6">
        <v>6000</v>
      </c>
      <c r="F31" s="17" t="s">
        <v>38</v>
      </c>
      <c r="G31" s="8" t="s">
        <v>387</v>
      </c>
      <c r="H31" s="19" t="s">
        <v>387</v>
      </c>
      <c r="I31" s="6">
        <v>6000</v>
      </c>
      <c r="J31" s="6">
        <v>6000</v>
      </c>
      <c r="K31" s="2">
        <v>45755</v>
      </c>
      <c r="L31" s="17" t="s">
        <v>388</v>
      </c>
      <c r="M31" s="25" t="s">
        <v>54</v>
      </c>
    </row>
    <row r="32" spans="1:13" ht="49.5" x14ac:dyDescent="0.6">
      <c r="A32" s="27">
        <v>26</v>
      </c>
      <c r="B32" s="18">
        <v>2568</v>
      </c>
      <c r="C32" s="7" t="s">
        <v>389</v>
      </c>
      <c r="D32" s="44">
        <v>2920</v>
      </c>
      <c r="E32" s="6">
        <v>2920</v>
      </c>
      <c r="F32" s="17" t="s">
        <v>38</v>
      </c>
      <c r="G32" s="8" t="s">
        <v>390</v>
      </c>
      <c r="H32" s="19" t="s">
        <v>390</v>
      </c>
      <c r="I32" s="6">
        <v>2920</v>
      </c>
      <c r="J32" s="6">
        <v>2920</v>
      </c>
      <c r="K32" s="2">
        <v>45756</v>
      </c>
      <c r="L32" s="17" t="s">
        <v>391</v>
      </c>
      <c r="M32" s="25" t="s">
        <v>54</v>
      </c>
    </row>
    <row r="33" spans="1:13" x14ac:dyDescent="0.6">
      <c r="A33" s="47"/>
      <c r="B33" s="48"/>
      <c r="C33" s="49"/>
      <c r="D33" s="48">
        <f>SUBTOTAL(109,Table1311[วงเงินที่จะซื้อหรือจ้าง (บาท)])</f>
        <v>1923535.15</v>
      </c>
      <c r="E33" s="47"/>
      <c r="F33" s="50"/>
      <c r="G33" s="51"/>
      <c r="H33" s="52"/>
      <c r="I33" s="39"/>
      <c r="J33" s="53"/>
      <c r="K33" s="54"/>
      <c r="L33" s="52"/>
      <c r="M33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32" xr:uid="{B9178BF0-04B0-4E9A-90A3-D0F9B9A4369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6" fitToHeight="0" orientation="landscape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80A8-9E4A-433B-9CDB-0716FBC6EFD7}">
  <sheetPr>
    <pageSetUpPr fitToPage="1"/>
  </sheetPr>
  <dimension ref="A1:M24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9" width="26.87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96" t="s">
        <v>287</v>
      </c>
      <c r="E3" s="96"/>
      <c r="F3" s="96"/>
      <c r="G3" s="96"/>
      <c r="H3" s="96"/>
      <c r="I3" s="96"/>
      <c r="J3" s="96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17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57">
        <f>SUBTOTAL(109,Table1310[วงเงินที่จะซื้อหรือจ้าง (บาท)])</f>
        <v>1029352.7</v>
      </c>
      <c r="E5" s="32" t="s">
        <v>80</v>
      </c>
      <c r="F5" s="70"/>
      <c r="G5" s="70"/>
      <c r="H5" s="70"/>
      <c r="I5" s="70"/>
      <c r="J5" s="70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74.25" x14ac:dyDescent="0.6">
      <c r="A7" s="27">
        <v>1</v>
      </c>
      <c r="B7" s="18">
        <v>2568</v>
      </c>
      <c r="C7" s="16" t="s">
        <v>288</v>
      </c>
      <c r="D7" s="14">
        <v>90000</v>
      </c>
      <c r="E7" s="15">
        <v>90000</v>
      </c>
      <c r="F7" s="17" t="s">
        <v>38</v>
      </c>
      <c r="G7" s="16" t="s">
        <v>26</v>
      </c>
      <c r="H7" s="17" t="s">
        <v>26</v>
      </c>
      <c r="I7" s="1">
        <v>90000</v>
      </c>
      <c r="J7" s="1">
        <v>90000</v>
      </c>
      <c r="K7" s="2">
        <v>45747</v>
      </c>
      <c r="L7" s="17" t="s">
        <v>289</v>
      </c>
      <c r="M7" s="25" t="s">
        <v>54</v>
      </c>
    </row>
    <row r="8" spans="1:13" ht="61.5" customHeight="1" x14ac:dyDescent="0.6">
      <c r="A8" s="27">
        <v>2</v>
      </c>
      <c r="B8" s="18">
        <v>2568</v>
      </c>
      <c r="C8" s="16" t="s">
        <v>290</v>
      </c>
      <c r="D8" s="26">
        <v>247000</v>
      </c>
      <c r="E8" s="15">
        <v>237050.93</v>
      </c>
      <c r="F8" s="17" t="s">
        <v>38</v>
      </c>
      <c r="G8" s="16" t="s">
        <v>291</v>
      </c>
      <c r="H8" s="17" t="s">
        <v>291</v>
      </c>
      <c r="I8" s="58">
        <v>237000</v>
      </c>
      <c r="J8" s="58">
        <v>237000</v>
      </c>
      <c r="K8" s="59">
        <v>45726</v>
      </c>
      <c r="L8" s="17" t="s">
        <v>292</v>
      </c>
      <c r="M8" s="25" t="s">
        <v>54</v>
      </c>
    </row>
    <row r="9" spans="1:13" ht="64.5" customHeight="1" x14ac:dyDescent="0.6">
      <c r="A9" s="27">
        <v>3</v>
      </c>
      <c r="B9" s="18">
        <v>2568</v>
      </c>
      <c r="C9" s="16" t="s">
        <v>293</v>
      </c>
      <c r="D9" s="26">
        <v>297500</v>
      </c>
      <c r="E9" s="15">
        <v>298773.88</v>
      </c>
      <c r="F9" s="17" t="s">
        <v>38</v>
      </c>
      <c r="G9" s="16" t="s">
        <v>294</v>
      </c>
      <c r="H9" s="17" t="s">
        <v>294</v>
      </c>
      <c r="I9" s="58">
        <v>297500</v>
      </c>
      <c r="J9" s="58">
        <v>297500</v>
      </c>
      <c r="K9" s="59">
        <v>45726</v>
      </c>
      <c r="L9" s="17" t="s">
        <v>295</v>
      </c>
      <c r="M9" s="25" t="s">
        <v>54</v>
      </c>
    </row>
    <row r="10" spans="1:13" ht="99" x14ac:dyDescent="0.6">
      <c r="A10" s="27">
        <v>4</v>
      </c>
      <c r="B10" s="18">
        <v>2568</v>
      </c>
      <c r="C10" s="16" t="s">
        <v>296</v>
      </c>
      <c r="D10" s="26">
        <v>241000</v>
      </c>
      <c r="E10" s="15">
        <v>242768.23</v>
      </c>
      <c r="F10" s="17" t="s">
        <v>38</v>
      </c>
      <c r="G10" s="16" t="s">
        <v>294</v>
      </c>
      <c r="H10" s="17" t="s">
        <v>294</v>
      </c>
      <c r="I10" s="58">
        <v>241000</v>
      </c>
      <c r="J10" s="58">
        <v>241000</v>
      </c>
      <c r="K10" s="59">
        <v>45726</v>
      </c>
      <c r="L10" s="17" t="s">
        <v>297</v>
      </c>
      <c r="M10" s="25" t="s">
        <v>54</v>
      </c>
    </row>
    <row r="11" spans="1:13" ht="173.25" x14ac:dyDescent="0.6">
      <c r="A11" s="27">
        <v>5</v>
      </c>
      <c r="B11" s="18">
        <v>2568</v>
      </c>
      <c r="C11" s="16" t="s">
        <v>298</v>
      </c>
      <c r="D11" s="26">
        <v>83000</v>
      </c>
      <c r="E11" s="15">
        <v>83000</v>
      </c>
      <c r="F11" s="17" t="s">
        <v>38</v>
      </c>
      <c r="G11" s="16" t="s">
        <v>105</v>
      </c>
      <c r="H11" s="17" t="s">
        <v>105</v>
      </c>
      <c r="I11" s="6">
        <v>83000</v>
      </c>
      <c r="J11" s="6">
        <v>83000</v>
      </c>
      <c r="K11" s="2">
        <v>45744</v>
      </c>
      <c r="L11" s="17" t="s">
        <v>299</v>
      </c>
      <c r="M11" s="25" t="s">
        <v>54</v>
      </c>
    </row>
    <row r="12" spans="1:13" ht="74.25" x14ac:dyDescent="0.6">
      <c r="A12" s="27">
        <v>6</v>
      </c>
      <c r="B12" s="18">
        <v>2568</v>
      </c>
      <c r="C12" s="16" t="s">
        <v>300</v>
      </c>
      <c r="D12" s="14">
        <v>810</v>
      </c>
      <c r="E12" s="60">
        <v>810</v>
      </c>
      <c r="F12" s="17" t="s">
        <v>38</v>
      </c>
      <c r="G12" s="16" t="s">
        <v>142</v>
      </c>
      <c r="H12" s="17" t="s">
        <v>142</v>
      </c>
      <c r="I12" s="6">
        <v>810</v>
      </c>
      <c r="J12" s="6">
        <v>810</v>
      </c>
      <c r="K12" s="2">
        <v>45729</v>
      </c>
      <c r="L12" s="17" t="s">
        <v>301</v>
      </c>
      <c r="M12" s="25" t="s">
        <v>54</v>
      </c>
    </row>
    <row r="13" spans="1:13" ht="49.5" x14ac:dyDescent="0.6">
      <c r="A13" s="27">
        <v>7</v>
      </c>
      <c r="B13" s="18">
        <v>2568</v>
      </c>
      <c r="C13" s="16" t="s">
        <v>302</v>
      </c>
      <c r="D13" s="14">
        <v>3870</v>
      </c>
      <c r="E13" s="60">
        <v>3870</v>
      </c>
      <c r="F13" s="17" t="s">
        <v>38</v>
      </c>
      <c r="G13" s="16" t="s">
        <v>173</v>
      </c>
      <c r="H13" s="17" t="s">
        <v>173</v>
      </c>
      <c r="I13" s="6">
        <v>3870</v>
      </c>
      <c r="J13" s="6">
        <v>3870</v>
      </c>
      <c r="K13" s="2">
        <v>45729</v>
      </c>
      <c r="L13" s="17" t="s">
        <v>303</v>
      </c>
      <c r="M13" s="25" t="s">
        <v>54</v>
      </c>
    </row>
    <row r="14" spans="1:13" ht="49.5" x14ac:dyDescent="0.6">
      <c r="A14" s="27">
        <v>8</v>
      </c>
      <c r="B14" s="18">
        <v>2568</v>
      </c>
      <c r="C14" s="16" t="s">
        <v>304</v>
      </c>
      <c r="D14" s="14">
        <v>11770</v>
      </c>
      <c r="E14" s="60">
        <v>11770</v>
      </c>
      <c r="F14" s="17" t="s">
        <v>38</v>
      </c>
      <c r="G14" s="16" t="s">
        <v>305</v>
      </c>
      <c r="H14" s="17" t="s">
        <v>305</v>
      </c>
      <c r="I14" s="6">
        <v>11770</v>
      </c>
      <c r="J14" s="6">
        <v>11770</v>
      </c>
      <c r="K14" s="2">
        <v>45729</v>
      </c>
      <c r="L14" s="17" t="s">
        <v>306</v>
      </c>
      <c r="M14" s="25" t="s">
        <v>54</v>
      </c>
    </row>
    <row r="15" spans="1:13" ht="74.25" x14ac:dyDescent="0.6">
      <c r="A15" s="27">
        <v>9</v>
      </c>
      <c r="B15" s="18">
        <v>2568</v>
      </c>
      <c r="C15" s="16" t="s">
        <v>307</v>
      </c>
      <c r="D15" s="14">
        <v>21732.7</v>
      </c>
      <c r="E15" s="60">
        <v>21732.7</v>
      </c>
      <c r="F15" s="17" t="s">
        <v>38</v>
      </c>
      <c r="G15" s="16" t="s">
        <v>43</v>
      </c>
      <c r="H15" s="17" t="s">
        <v>43</v>
      </c>
      <c r="I15" s="6">
        <v>21732.7</v>
      </c>
      <c r="J15" s="6">
        <v>21732.7</v>
      </c>
      <c r="K15" s="2">
        <v>45736</v>
      </c>
      <c r="L15" s="17" t="s">
        <v>308</v>
      </c>
      <c r="M15" s="25" t="s">
        <v>54</v>
      </c>
    </row>
    <row r="16" spans="1:13" ht="49.5" x14ac:dyDescent="0.6">
      <c r="A16" s="27">
        <v>10</v>
      </c>
      <c r="B16" s="18">
        <v>2568</v>
      </c>
      <c r="C16" s="7" t="s">
        <v>309</v>
      </c>
      <c r="D16" s="9">
        <v>830</v>
      </c>
      <c r="E16" s="1">
        <v>830</v>
      </c>
      <c r="F16" s="17" t="s">
        <v>38</v>
      </c>
      <c r="G16" s="8" t="s">
        <v>285</v>
      </c>
      <c r="H16" s="19" t="s">
        <v>285</v>
      </c>
      <c r="I16" s="6">
        <v>830</v>
      </c>
      <c r="J16" s="6">
        <v>830</v>
      </c>
      <c r="K16" s="2">
        <v>45722</v>
      </c>
      <c r="L16" s="17" t="s">
        <v>310</v>
      </c>
      <c r="M16" s="25" t="s">
        <v>54</v>
      </c>
    </row>
    <row r="17" spans="1:13" ht="74.25" x14ac:dyDescent="0.6">
      <c r="A17" s="27">
        <v>11</v>
      </c>
      <c r="B17" s="18">
        <v>2568</v>
      </c>
      <c r="C17" s="7" t="s">
        <v>311</v>
      </c>
      <c r="D17" s="9">
        <v>900</v>
      </c>
      <c r="E17" s="1">
        <v>900</v>
      </c>
      <c r="F17" s="17" t="s">
        <v>38</v>
      </c>
      <c r="G17" s="8" t="s">
        <v>49</v>
      </c>
      <c r="H17" s="19" t="s">
        <v>49</v>
      </c>
      <c r="I17" s="6">
        <v>900</v>
      </c>
      <c r="J17" s="6">
        <v>900</v>
      </c>
      <c r="K17" s="2">
        <v>45722</v>
      </c>
      <c r="L17" s="17" t="s">
        <v>312</v>
      </c>
      <c r="M17" s="25" t="s">
        <v>54</v>
      </c>
    </row>
    <row r="18" spans="1:13" ht="49.5" x14ac:dyDescent="0.6">
      <c r="A18" s="27">
        <v>12</v>
      </c>
      <c r="B18" s="18">
        <v>2568</v>
      </c>
      <c r="C18" s="7" t="s">
        <v>313</v>
      </c>
      <c r="D18" s="9">
        <v>18500</v>
      </c>
      <c r="E18" s="1">
        <v>18500</v>
      </c>
      <c r="F18" s="17" t="s">
        <v>38</v>
      </c>
      <c r="G18" s="8" t="s">
        <v>49</v>
      </c>
      <c r="H18" s="19" t="s">
        <v>49</v>
      </c>
      <c r="I18" s="6">
        <v>18500</v>
      </c>
      <c r="J18" s="6">
        <v>18500</v>
      </c>
      <c r="K18" s="2">
        <v>45722</v>
      </c>
      <c r="L18" s="17" t="s">
        <v>314</v>
      </c>
      <c r="M18" s="25" t="s">
        <v>54</v>
      </c>
    </row>
    <row r="19" spans="1:13" ht="49.5" x14ac:dyDescent="0.6">
      <c r="A19" s="27">
        <v>13</v>
      </c>
      <c r="B19" s="18">
        <v>2568</v>
      </c>
      <c r="C19" s="7" t="s">
        <v>315</v>
      </c>
      <c r="D19" s="9">
        <v>4400</v>
      </c>
      <c r="E19" s="1">
        <v>4400</v>
      </c>
      <c r="F19" s="17" t="s">
        <v>38</v>
      </c>
      <c r="G19" s="8" t="s">
        <v>316</v>
      </c>
      <c r="H19" s="19" t="s">
        <v>316</v>
      </c>
      <c r="I19" s="6">
        <v>4400</v>
      </c>
      <c r="J19" s="6">
        <v>4400</v>
      </c>
      <c r="K19" s="2">
        <v>45722</v>
      </c>
      <c r="L19" s="17" t="s">
        <v>317</v>
      </c>
      <c r="M19" s="25" t="s">
        <v>54</v>
      </c>
    </row>
    <row r="20" spans="1:13" ht="49.5" x14ac:dyDescent="0.6">
      <c r="A20" s="27">
        <v>14</v>
      </c>
      <c r="B20" s="18">
        <v>2568</v>
      </c>
      <c r="C20" s="7" t="s">
        <v>318</v>
      </c>
      <c r="D20" s="9">
        <v>500</v>
      </c>
      <c r="E20" s="1">
        <v>500</v>
      </c>
      <c r="F20" s="17" t="s">
        <v>38</v>
      </c>
      <c r="G20" s="8" t="s">
        <v>242</v>
      </c>
      <c r="H20" s="19" t="s">
        <v>242</v>
      </c>
      <c r="I20" s="6">
        <v>500</v>
      </c>
      <c r="J20" s="6">
        <v>500</v>
      </c>
      <c r="K20" s="2">
        <v>45726</v>
      </c>
      <c r="L20" s="17" t="s">
        <v>319</v>
      </c>
      <c r="M20" s="25" t="s">
        <v>54</v>
      </c>
    </row>
    <row r="21" spans="1:13" ht="74.25" x14ac:dyDescent="0.6">
      <c r="A21" s="27">
        <v>15</v>
      </c>
      <c r="B21" s="18">
        <v>2568</v>
      </c>
      <c r="C21" s="7" t="s">
        <v>320</v>
      </c>
      <c r="D21" s="9">
        <v>5600</v>
      </c>
      <c r="E21" s="1">
        <v>5600</v>
      </c>
      <c r="F21" s="17" t="s">
        <v>38</v>
      </c>
      <c r="G21" s="8" t="s">
        <v>173</v>
      </c>
      <c r="H21" s="19" t="s">
        <v>173</v>
      </c>
      <c r="I21" s="6">
        <v>5600</v>
      </c>
      <c r="J21" s="6">
        <v>5600</v>
      </c>
      <c r="K21" s="2">
        <v>45729</v>
      </c>
      <c r="L21" s="17" t="s">
        <v>321</v>
      </c>
      <c r="M21" s="25" t="s">
        <v>54</v>
      </c>
    </row>
    <row r="22" spans="1:13" ht="49.5" x14ac:dyDescent="0.6">
      <c r="A22" s="27">
        <v>16</v>
      </c>
      <c r="B22" s="18">
        <v>2568</v>
      </c>
      <c r="C22" s="8" t="s">
        <v>322</v>
      </c>
      <c r="D22" s="9">
        <v>400</v>
      </c>
      <c r="E22" s="1">
        <v>400</v>
      </c>
      <c r="F22" s="17" t="s">
        <v>38</v>
      </c>
      <c r="G22" s="8" t="s">
        <v>242</v>
      </c>
      <c r="H22" s="19" t="s">
        <v>242</v>
      </c>
      <c r="I22" s="44">
        <v>400</v>
      </c>
      <c r="J22" s="44">
        <v>400</v>
      </c>
      <c r="K22" s="2">
        <v>45733</v>
      </c>
      <c r="L22" s="17" t="s">
        <v>323</v>
      </c>
      <c r="M22" s="25" t="s">
        <v>54</v>
      </c>
    </row>
    <row r="23" spans="1:13" ht="74.25" x14ac:dyDescent="0.6">
      <c r="A23" s="27">
        <v>17</v>
      </c>
      <c r="B23" s="18">
        <v>2568</v>
      </c>
      <c r="C23" s="7" t="s">
        <v>324</v>
      </c>
      <c r="D23" s="9">
        <v>1540</v>
      </c>
      <c r="E23" s="1">
        <v>1540</v>
      </c>
      <c r="F23" s="17" t="s">
        <v>38</v>
      </c>
      <c r="G23" s="8" t="s">
        <v>325</v>
      </c>
      <c r="H23" s="19" t="s">
        <v>325</v>
      </c>
      <c r="I23" s="6">
        <v>1540</v>
      </c>
      <c r="J23" s="6">
        <v>1540</v>
      </c>
      <c r="K23" s="2">
        <v>45733</v>
      </c>
      <c r="L23" s="17" t="s">
        <v>326</v>
      </c>
      <c r="M23" s="25" t="s">
        <v>54</v>
      </c>
    </row>
    <row r="24" spans="1:13" x14ac:dyDescent="0.6">
      <c r="A24" s="47"/>
      <c r="B24" s="48"/>
      <c r="C24" s="49"/>
      <c r="D24" s="48">
        <f>SUBTOTAL(109,Table1310[วงเงินที่จะซื้อหรือจ้าง (บาท)])</f>
        <v>1029352.7</v>
      </c>
      <c r="E24" s="47"/>
      <c r="F24" s="50"/>
      <c r="G24" s="51"/>
      <c r="H24" s="52"/>
      <c r="I24" s="39"/>
      <c r="J24" s="53"/>
      <c r="K24" s="54"/>
      <c r="L24" s="52"/>
      <c r="M24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23" xr:uid="{0AF24874-F619-4038-8637-D3C7DE8BA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6" fitToHeight="0" orientation="landscape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7A19-D5A5-447A-AE58-1F419CD5944E}">
  <sheetPr>
    <pageSetUpPr fitToPage="1"/>
  </sheetPr>
  <dimension ref="A1:M31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8" width="26.875" style="21" customWidth="1"/>
    <col min="9" max="9" width="20.87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96" t="s">
        <v>225</v>
      </c>
      <c r="E3" s="96"/>
      <c r="F3" s="96"/>
      <c r="G3" s="96"/>
      <c r="H3" s="96"/>
      <c r="I3" s="96"/>
      <c r="J3" s="96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24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57">
        <f>SUBTOTAL(109,Table139[วงเงินที่จะซื้อหรือจ้าง (บาท)])</f>
        <v>306447.09999999998</v>
      </c>
      <c r="E5" s="32" t="s">
        <v>80</v>
      </c>
      <c r="F5" s="70"/>
      <c r="G5" s="70"/>
      <c r="H5" s="70"/>
      <c r="I5" s="70"/>
      <c r="J5" s="70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49.5" x14ac:dyDescent="0.6">
      <c r="A7" s="27">
        <v>1</v>
      </c>
      <c r="B7" s="18">
        <v>2568</v>
      </c>
      <c r="C7" s="16" t="s">
        <v>226</v>
      </c>
      <c r="D7" s="14">
        <v>11650</v>
      </c>
      <c r="E7" s="60">
        <v>11650</v>
      </c>
      <c r="F7" s="17" t="s">
        <v>38</v>
      </c>
      <c r="G7" s="16" t="s">
        <v>227</v>
      </c>
      <c r="H7" s="17" t="s">
        <v>227</v>
      </c>
      <c r="I7" s="6">
        <v>11650</v>
      </c>
      <c r="J7" s="6">
        <v>11650</v>
      </c>
      <c r="K7" s="2">
        <v>45691</v>
      </c>
      <c r="L7" s="17" t="s">
        <v>228</v>
      </c>
      <c r="M7" s="25" t="s">
        <v>54</v>
      </c>
    </row>
    <row r="8" spans="1:13" ht="49.5" x14ac:dyDescent="0.6">
      <c r="A8" s="27">
        <v>2</v>
      </c>
      <c r="B8" s="18">
        <v>2568</v>
      </c>
      <c r="C8" s="16" t="s">
        <v>229</v>
      </c>
      <c r="D8" s="14">
        <v>29450</v>
      </c>
      <c r="E8" s="60">
        <v>29450</v>
      </c>
      <c r="F8" s="17" t="s">
        <v>38</v>
      </c>
      <c r="G8" s="16" t="s">
        <v>92</v>
      </c>
      <c r="H8" s="17" t="s">
        <v>92</v>
      </c>
      <c r="I8" s="6">
        <v>29450</v>
      </c>
      <c r="J8" s="6">
        <v>29450</v>
      </c>
      <c r="K8" s="2">
        <v>45692</v>
      </c>
      <c r="L8" s="17" t="s">
        <v>230</v>
      </c>
      <c r="M8" s="25" t="s">
        <v>54</v>
      </c>
    </row>
    <row r="9" spans="1:13" ht="49.5" x14ac:dyDescent="0.6">
      <c r="A9" s="27">
        <v>3</v>
      </c>
      <c r="B9" s="18">
        <v>2568</v>
      </c>
      <c r="C9" s="16" t="s">
        <v>231</v>
      </c>
      <c r="D9" s="14">
        <v>11925</v>
      </c>
      <c r="E9" s="60">
        <v>11925</v>
      </c>
      <c r="F9" s="17" t="s">
        <v>38</v>
      </c>
      <c r="G9" s="16" t="s">
        <v>232</v>
      </c>
      <c r="H9" s="17" t="s">
        <v>232</v>
      </c>
      <c r="I9" s="6">
        <v>11925</v>
      </c>
      <c r="J9" s="6">
        <v>11925</v>
      </c>
      <c r="K9" s="2">
        <v>45692</v>
      </c>
      <c r="L9" s="17" t="s">
        <v>233</v>
      </c>
      <c r="M9" s="25" t="s">
        <v>54</v>
      </c>
    </row>
    <row r="10" spans="1:13" ht="49.5" x14ac:dyDescent="0.6">
      <c r="A10" s="27">
        <v>4</v>
      </c>
      <c r="B10" s="18">
        <v>2568</v>
      </c>
      <c r="C10" s="16" t="s">
        <v>234</v>
      </c>
      <c r="D10" s="14">
        <v>15238</v>
      </c>
      <c r="E10" s="60">
        <v>15238</v>
      </c>
      <c r="F10" s="17" t="s">
        <v>38</v>
      </c>
      <c r="G10" s="16" t="s">
        <v>173</v>
      </c>
      <c r="H10" s="17" t="s">
        <v>173</v>
      </c>
      <c r="I10" s="6">
        <v>15238</v>
      </c>
      <c r="J10" s="6">
        <v>15238</v>
      </c>
      <c r="K10" s="2">
        <v>45701</v>
      </c>
      <c r="L10" s="17" t="s">
        <v>235</v>
      </c>
      <c r="M10" s="25" t="s">
        <v>54</v>
      </c>
    </row>
    <row r="11" spans="1:13" ht="49.5" x14ac:dyDescent="0.6">
      <c r="A11" s="27">
        <v>5</v>
      </c>
      <c r="B11" s="18">
        <v>2568</v>
      </c>
      <c r="C11" s="16" t="s">
        <v>236</v>
      </c>
      <c r="D11" s="14">
        <v>12491</v>
      </c>
      <c r="E11" s="60">
        <v>12491</v>
      </c>
      <c r="F11" s="17" t="s">
        <v>38</v>
      </c>
      <c r="G11" s="16" t="s">
        <v>173</v>
      </c>
      <c r="H11" s="17" t="s">
        <v>173</v>
      </c>
      <c r="I11" s="6">
        <v>12491</v>
      </c>
      <c r="J11" s="6">
        <v>12491</v>
      </c>
      <c r="K11" s="2">
        <v>45705</v>
      </c>
      <c r="L11" s="17" t="s">
        <v>237</v>
      </c>
      <c r="M11" s="25" t="s">
        <v>54</v>
      </c>
    </row>
    <row r="12" spans="1:13" ht="49.5" x14ac:dyDescent="0.6">
      <c r="A12" s="27">
        <v>6</v>
      </c>
      <c r="B12" s="18">
        <v>2568</v>
      </c>
      <c r="C12" s="16" t="s">
        <v>238</v>
      </c>
      <c r="D12" s="14">
        <v>6000</v>
      </c>
      <c r="E12" s="60">
        <v>6000</v>
      </c>
      <c r="F12" s="17" t="s">
        <v>38</v>
      </c>
      <c r="G12" s="16" t="s">
        <v>239</v>
      </c>
      <c r="H12" s="17" t="s">
        <v>239</v>
      </c>
      <c r="I12" s="6">
        <v>6000</v>
      </c>
      <c r="J12" s="6">
        <v>6000</v>
      </c>
      <c r="K12" s="2">
        <v>45707</v>
      </c>
      <c r="L12" s="17" t="s">
        <v>240</v>
      </c>
      <c r="M12" s="25" t="s">
        <v>54</v>
      </c>
    </row>
    <row r="13" spans="1:13" ht="49.5" x14ac:dyDescent="0.6">
      <c r="A13" s="27">
        <v>7</v>
      </c>
      <c r="B13" s="18">
        <v>2568</v>
      </c>
      <c r="C13" s="71" t="s">
        <v>241</v>
      </c>
      <c r="D13" s="14">
        <v>20710</v>
      </c>
      <c r="E13" s="60">
        <v>20710</v>
      </c>
      <c r="F13" s="17" t="s">
        <v>38</v>
      </c>
      <c r="G13" s="71" t="s">
        <v>242</v>
      </c>
      <c r="H13" s="72" t="s">
        <v>242</v>
      </c>
      <c r="I13" s="6">
        <v>20710</v>
      </c>
      <c r="J13" s="6">
        <v>20710</v>
      </c>
      <c r="K13" s="45">
        <v>45707</v>
      </c>
      <c r="L13" s="17" t="s">
        <v>243</v>
      </c>
      <c r="M13" s="25" t="s">
        <v>54</v>
      </c>
    </row>
    <row r="14" spans="1:13" ht="49.5" x14ac:dyDescent="0.6">
      <c r="A14" s="27">
        <v>8</v>
      </c>
      <c r="B14" s="18">
        <v>2568</v>
      </c>
      <c r="C14" s="16" t="s">
        <v>244</v>
      </c>
      <c r="D14" s="14">
        <v>34104</v>
      </c>
      <c r="E14" s="60">
        <v>34104</v>
      </c>
      <c r="F14" s="17" t="s">
        <v>38</v>
      </c>
      <c r="G14" s="16" t="s">
        <v>245</v>
      </c>
      <c r="H14" s="17" t="s">
        <v>245</v>
      </c>
      <c r="I14" s="6">
        <v>34104</v>
      </c>
      <c r="J14" s="6">
        <v>34104</v>
      </c>
      <c r="K14" s="2">
        <v>45707</v>
      </c>
      <c r="L14" s="17" t="s">
        <v>246</v>
      </c>
      <c r="M14" s="25" t="s">
        <v>54</v>
      </c>
    </row>
    <row r="15" spans="1:13" ht="74.25" x14ac:dyDescent="0.6">
      <c r="A15" s="27">
        <v>9</v>
      </c>
      <c r="B15" s="18">
        <v>2568</v>
      </c>
      <c r="C15" s="16" t="s">
        <v>247</v>
      </c>
      <c r="D15" s="14">
        <v>65198.1</v>
      </c>
      <c r="E15" s="60">
        <v>65198.1</v>
      </c>
      <c r="F15" s="17" t="s">
        <v>38</v>
      </c>
      <c r="G15" s="16" t="s">
        <v>43</v>
      </c>
      <c r="H15" s="17" t="s">
        <v>43</v>
      </c>
      <c r="I15" s="6">
        <v>65198.1</v>
      </c>
      <c r="J15" s="6">
        <v>65198.1</v>
      </c>
      <c r="K15" s="2">
        <v>45709</v>
      </c>
      <c r="L15" s="17" t="s">
        <v>248</v>
      </c>
      <c r="M15" s="25" t="s">
        <v>54</v>
      </c>
    </row>
    <row r="16" spans="1:13" ht="49.5" x14ac:dyDescent="0.6">
      <c r="A16" s="27">
        <v>10</v>
      </c>
      <c r="B16" s="18">
        <v>2568</v>
      </c>
      <c r="C16" s="16" t="s">
        <v>249</v>
      </c>
      <c r="D16" s="14">
        <v>9449</v>
      </c>
      <c r="E16" s="60">
        <v>9449</v>
      </c>
      <c r="F16" s="17" t="s">
        <v>38</v>
      </c>
      <c r="G16" s="16" t="s">
        <v>43</v>
      </c>
      <c r="H16" s="17" t="s">
        <v>43</v>
      </c>
      <c r="I16" s="6">
        <v>9449</v>
      </c>
      <c r="J16" s="6">
        <v>9449</v>
      </c>
      <c r="K16" s="2">
        <v>45709</v>
      </c>
      <c r="L16" s="17" t="s">
        <v>250</v>
      </c>
      <c r="M16" s="25" t="s">
        <v>54</v>
      </c>
    </row>
    <row r="17" spans="1:13" ht="49.5" x14ac:dyDescent="0.6">
      <c r="A17" s="27">
        <v>11</v>
      </c>
      <c r="B17" s="18">
        <v>2568</v>
      </c>
      <c r="C17" s="16" t="s">
        <v>251</v>
      </c>
      <c r="D17" s="14">
        <v>3000</v>
      </c>
      <c r="E17" s="60">
        <v>3000</v>
      </c>
      <c r="F17" s="17" t="s">
        <v>38</v>
      </c>
      <c r="G17" s="16" t="s">
        <v>239</v>
      </c>
      <c r="H17" s="17" t="s">
        <v>239</v>
      </c>
      <c r="I17" s="6">
        <v>3000</v>
      </c>
      <c r="J17" s="6">
        <v>3000</v>
      </c>
      <c r="K17" s="2">
        <v>45709</v>
      </c>
      <c r="L17" s="17" t="s">
        <v>252</v>
      </c>
      <c r="M17" s="25" t="s">
        <v>54</v>
      </c>
    </row>
    <row r="18" spans="1:13" ht="49.5" x14ac:dyDescent="0.6">
      <c r="A18" s="27">
        <v>12</v>
      </c>
      <c r="B18" s="18">
        <v>2568</v>
      </c>
      <c r="C18" s="16" t="s">
        <v>253</v>
      </c>
      <c r="D18" s="14">
        <v>19836</v>
      </c>
      <c r="E18" s="60">
        <v>19836</v>
      </c>
      <c r="F18" s="17" t="s">
        <v>38</v>
      </c>
      <c r="G18" s="16" t="s">
        <v>254</v>
      </c>
      <c r="H18" s="17" t="s">
        <v>254</v>
      </c>
      <c r="I18" s="6">
        <v>19836</v>
      </c>
      <c r="J18" s="6">
        <v>19836</v>
      </c>
      <c r="K18" s="2">
        <v>45709</v>
      </c>
      <c r="L18" s="17" t="s">
        <v>255</v>
      </c>
      <c r="M18" s="25" t="s">
        <v>54</v>
      </c>
    </row>
    <row r="19" spans="1:13" ht="49.5" x14ac:dyDescent="0.6">
      <c r="A19" s="27">
        <v>13</v>
      </c>
      <c r="B19" s="18">
        <v>2568</v>
      </c>
      <c r="C19" s="16" t="s">
        <v>256</v>
      </c>
      <c r="D19" s="14">
        <v>29940</v>
      </c>
      <c r="E19" s="60">
        <v>29940</v>
      </c>
      <c r="F19" s="17" t="s">
        <v>38</v>
      </c>
      <c r="G19" s="16" t="s">
        <v>254</v>
      </c>
      <c r="H19" s="17" t="s">
        <v>254</v>
      </c>
      <c r="I19" s="6">
        <v>29940</v>
      </c>
      <c r="J19" s="6">
        <v>29940</v>
      </c>
      <c r="K19" s="2">
        <v>45709</v>
      </c>
      <c r="L19" s="17" t="s">
        <v>257</v>
      </c>
      <c r="M19" s="25" t="s">
        <v>54</v>
      </c>
    </row>
    <row r="20" spans="1:13" ht="49.5" x14ac:dyDescent="0.6">
      <c r="A20" s="27">
        <v>14</v>
      </c>
      <c r="B20" s="18">
        <v>2568</v>
      </c>
      <c r="C20" s="16" t="s">
        <v>258</v>
      </c>
      <c r="D20" s="14">
        <v>8558</v>
      </c>
      <c r="E20" s="60">
        <v>8558</v>
      </c>
      <c r="F20" s="17" t="s">
        <v>38</v>
      </c>
      <c r="G20" s="16" t="s">
        <v>173</v>
      </c>
      <c r="H20" s="17" t="s">
        <v>173</v>
      </c>
      <c r="I20" s="6">
        <v>8558</v>
      </c>
      <c r="J20" s="6">
        <v>8558</v>
      </c>
      <c r="K20" s="2">
        <v>45716</v>
      </c>
      <c r="L20" s="17" t="s">
        <v>259</v>
      </c>
      <c r="M20" s="25" t="s">
        <v>54</v>
      </c>
    </row>
    <row r="21" spans="1:13" ht="74.25" x14ac:dyDescent="0.6">
      <c r="A21" s="27">
        <v>15</v>
      </c>
      <c r="B21" s="18">
        <v>2568</v>
      </c>
      <c r="C21" s="7" t="s">
        <v>260</v>
      </c>
      <c r="D21" s="9">
        <v>1020</v>
      </c>
      <c r="E21" s="1">
        <v>1020</v>
      </c>
      <c r="F21" s="17" t="s">
        <v>38</v>
      </c>
      <c r="G21" s="8" t="s">
        <v>49</v>
      </c>
      <c r="H21" s="19" t="s">
        <v>49</v>
      </c>
      <c r="I21" s="6">
        <v>1020</v>
      </c>
      <c r="J21" s="6">
        <v>1020</v>
      </c>
      <c r="K21" s="2">
        <v>45692</v>
      </c>
      <c r="L21" s="17" t="s">
        <v>261</v>
      </c>
      <c r="M21" s="25" t="s">
        <v>54</v>
      </c>
    </row>
    <row r="22" spans="1:13" ht="74.25" x14ac:dyDescent="0.6">
      <c r="A22" s="27">
        <v>16</v>
      </c>
      <c r="B22" s="18">
        <v>2568</v>
      </c>
      <c r="C22" s="7" t="s">
        <v>262</v>
      </c>
      <c r="D22" s="9">
        <v>5300</v>
      </c>
      <c r="E22" s="1">
        <v>5300</v>
      </c>
      <c r="F22" s="17" t="s">
        <v>38</v>
      </c>
      <c r="G22" s="8" t="s">
        <v>263</v>
      </c>
      <c r="H22" s="19" t="s">
        <v>263</v>
      </c>
      <c r="I22" s="6">
        <v>5300</v>
      </c>
      <c r="J22" s="6">
        <v>5300</v>
      </c>
      <c r="K22" s="2">
        <v>45692</v>
      </c>
      <c r="L22" s="17" t="s">
        <v>264</v>
      </c>
      <c r="M22" s="25" t="s">
        <v>54</v>
      </c>
    </row>
    <row r="23" spans="1:13" ht="49.5" x14ac:dyDescent="0.6">
      <c r="A23" s="27">
        <v>17</v>
      </c>
      <c r="B23" s="18">
        <v>2568</v>
      </c>
      <c r="C23" s="7" t="s">
        <v>265</v>
      </c>
      <c r="D23" s="9">
        <v>4000</v>
      </c>
      <c r="E23" s="1">
        <v>4000</v>
      </c>
      <c r="F23" s="17" t="s">
        <v>38</v>
      </c>
      <c r="G23" s="8" t="s">
        <v>207</v>
      </c>
      <c r="H23" s="19" t="s">
        <v>207</v>
      </c>
      <c r="I23" s="6">
        <v>4000</v>
      </c>
      <c r="J23" s="6">
        <v>4000</v>
      </c>
      <c r="K23" s="2">
        <v>45692</v>
      </c>
      <c r="L23" s="17" t="s">
        <v>266</v>
      </c>
      <c r="M23" s="25" t="s">
        <v>54</v>
      </c>
    </row>
    <row r="24" spans="1:13" ht="74.25" x14ac:dyDescent="0.6">
      <c r="A24" s="27">
        <v>18</v>
      </c>
      <c r="B24" s="18">
        <v>2568</v>
      </c>
      <c r="C24" s="7" t="s">
        <v>267</v>
      </c>
      <c r="D24" s="9">
        <v>3500</v>
      </c>
      <c r="E24" s="1">
        <v>3500</v>
      </c>
      <c r="F24" s="17" t="s">
        <v>38</v>
      </c>
      <c r="G24" s="8" t="s">
        <v>268</v>
      </c>
      <c r="H24" s="19" t="s">
        <v>268</v>
      </c>
      <c r="I24" s="6">
        <v>3500</v>
      </c>
      <c r="J24" s="6">
        <v>3500</v>
      </c>
      <c r="K24" s="2">
        <v>45692</v>
      </c>
      <c r="L24" s="17" t="s">
        <v>269</v>
      </c>
      <c r="M24" s="25" t="s">
        <v>54</v>
      </c>
    </row>
    <row r="25" spans="1:13" ht="99" x14ac:dyDescent="0.6">
      <c r="A25" s="27">
        <v>19</v>
      </c>
      <c r="B25" s="18">
        <v>2568</v>
      </c>
      <c r="C25" s="7" t="s">
        <v>270</v>
      </c>
      <c r="D25" s="9">
        <v>3000</v>
      </c>
      <c r="E25" s="1">
        <v>3000</v>
      </c>
      <c r="F25" s="17" t="s">
        <v>38</v>
      </c>
      <c r="G25" s="8" t="s">
        <v>271</v>
      </c>
      <c r="H25" s="19" t="s">
        <v>271</v>
      </c>
      <c r="I25" s="6">
        <v>3000</v>
      </c>
      <c r="J25" s="6">
        <v>3000</v>
      </c>
      <c r="K25" s="2">
        <v>45692</v>
      </c>
      <c r="L25" s="17" t="s">
        <v>272</v>
      </c>
      <c r="M25" s="25" t="s">
        <v>54</v>
      </c>
    </row>
    <row r="26" spans="1:13" ht="49.5" x14ac:dyDescent="0.6">
      <c r="A26" s="27">
        <v>20</v>
      </c>
      <c r="B26" s="18">
        <v>2568</v>
      </c>
      <c r="C26" s="8" t="s">
        <v>273</v>
      </c>
      <c r="D26" s="9">
        <v>2000</v>
      </c>
      <c r="E26" s="1">
        <v>2000</v>
      </c>
      <c r="F26" s="17" t="s">
        <v>38</v>
      </c>
      <c r="G26" s="8" t="s">
        <v>274</v>
      </c>
      <c r="H26" s="19" t="s">
        <v>274</v>
      </c>
      <c r="I26" s="5">
        <v>2000</v>
      </c>
      <c r="J26" s="5">
        <v>2000</v>
      </c>
      <c r="K26" s="2">
        <v>45707</v>
      </c>
      <c r="L26" s="17" t="s">
        <v>275</v>
      </c>
      <c r="M26" s="25" t="s">
        <v>54</v>
      </c>
    </row>
    <row r="27" spans="1:13" ht="49.5" x14ac:dyDescent="0.6">
      <c r="A27" s="27">
        <v>21</v>
      </c>
      <c r="B27" s="18">
        <v>2568</v>
      </c>
      <c r="C27" s="7" t="s">
        <v>276</v>
      </c>
      <c r="D27" s="9">
        <v>1728</v>
      </c>
      <c r="E27" s="1">
        <v>1728</v>
      </c>
      <c r="F27" s="17" t="s">
        <v>38</v>
      </c>
      <c r="G27" s="8" t="s">
        <v>49</v>
      </c>
      <c r="H27" s="19" t="s">
        <v>49</v>
      </c>
      <c r="I27" s="6">
        <v>1728</v>
      </c>
      <c r="J27" s="6">
        <v>1728</v>
      </c>
      <c r="K27" s="2">
        <v>45713</v>
      </c>
      <c r="L27" s="17" t="s">
        <v>277</v>
      </c>
      <c r="M27" s="25" t="s">
        <v>54</v>
      </c>
    </row>
    <row r="28" spans="1:13" ht="49.5" x14ac:dyDescent="0.6">
      <c r="A28" s="27">
        <v>22</v>
      </c>
      <c r="B28" s="18">
        <v>2568</v>
      </c>
      <c r="C28" s="7" t="s">
        <v>278</v>
      </c>
      <c r="D28" s="9">
        <v>1090</v>
      </c>
      <c r="E28" s="1">
        <v>1090</v>
      </c>
      <c r="F28" s="17" t="s">
        <v>38</v>
      </c>
      <c r="G28" s="8" t="s">
        <v>279</v>
      </c>
      <c r="H28" s="19" t="s">
        <v>279</v>
      </c>
      <c r="I28" s="6">
        <v>1090</v>
      </c>
      <c r="J28" s="6">
        <v>1090</v>
      </c>
      <c r="K28" s="2">
        <v>45701</v>
      </c>
      <c r="L28" s="17" t="s">
        <v>280</v>
      </c>
      <c r="M28" s="25" t="s">
        <v>54</v>
      </c>
    </row>
    <row r="29" spans="1:13" ht="74.25" x14ac:dyDescent="0.6">
      <c r="A29" s="27">
        <v>23</v>
      </c>
      <c r="B29" s="18">
        <v>2568</v>
      </c>
      <c r="C29" s="7" t="s">
        <v>281</v>
      </c>
      <c r="D29" s="9">
        <v>5000</v>
      </c>
      <c r="E29" s="1">
        <v>5000</v>
      </c>
      <c r="F29" s="17" t="s">
        <v>38</v>
      </c>
      <c r="G29" s="8" t="s">
        <v>282</v>
      </c>
      <c r="H29" s="19" t="s">
        <v>282</v>
      </c>
      <c r="I29" s="6">
        <v>5000</v>
      </c>
      <c r="J29" s="6">
        <v>5000</v>
      </c>
      <c r="K29" s="2">
        <v>45716</v>
      </c>
      <c r="L29" s="17" t="s">
        <v>283</v>
      </c>
      <c r="M29" s="25" t="s">
        <v>54</v>
      </c>
    </row>
    <row r="30" spans="1:13" ht="49.5" x14ac:dyDescent="0.6">
      <c r="A30" s="27">
        <v>24</v>
      </c>
      <c r="B30" s="18">
        <v>2568</v>
      </c>
      <c r="C30" s="7" t="s">
        <v>284</v>
      </c>
      <c r="D30" s="9">
        <v>2260</v>
      </c>
      <c r="E30" s="9">
        <v>2260</v>
      </c>
      <c r="F30" s="17" t="s">
        <v>38</v>
      </c>
      <c r="G30" s="8" t="s">
        <v>285</v>
      </c>
      <c r="H30" s="19" t="s">
        <v>285</v>
      </c>
      <c r="I30" s="6">
        <v>2260</v>
      </c>
      <c r="J30" s="6">
        <v>2260</v>
      </c>
      <c r="K30" s="2">
        <v>45716</v>
      </c>
      <c r="L30" s="17" t="s">
        <v>286</v>
      </c>
      <c r="M30" s="25" t="s">
        <v>54</v>
      </c>
    </row>
    <row r="31" spans="1:13" x14ac:dyDescent="0.6">
      <c r="A31" s="47"/>
      <c r="B31" s="48"/>
      <c r="C31" s="49"/>
      <c r="D31" s="48">
        <f>SUBTOTAL(109,Table139[วงเงินที่จะซื้อหรือจ้าง (บาท)])</f>
        <v>306447.09999999998</v>
      </c>
      <c r="E31" s="47"/>
      <c r="F31" s="50"/>
      <c r="G31" s="51"/>
      <c r="H31" s="52"/>
      <c r="I31" s="39"/>
      <c r="J31" s="53"/>
      <c r="K31" s="54"/>
      <c r="L31" s="52"/>
      <c r="M31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30" xr:uid="{22E2FCF5-736B-4C30-858E-A063DAA7E4E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7" fitToHeight="0" orientation="landscape" horizontalDpi="0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E7AF-218D-4FC0-97D7-32AA7EDF8A5C}">
  <sheetPr>
    <pageSetUpPr fitToPage="1"/>
  </sheetPr>
  <dimension ref="A1:M38"/>
  <sheetViews>
    <sheetView zoomScale="70" zoomScaleNormal="70" workbookViewId="0">
      <pane xSplit="1" ySplit="6" topLeftCell="B31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24.75" x14ac:dyDescent="0.6"/>
  <cols>
    <col min="1" max="1" width="5.125" style="13" customWidth="1"/>
    <col min="2" max="2" width="12.625" style="22" customWidth="1"/>
    <col min="3" max="3" width="48.75" style="20" customWidth="1"/>
    <col min="4" max="4" width="14.75" style="22" customWidth="1"/>
    <col min="5" max="5" width="15.125" style="13" customWidth="1"/>
    <col min="6" max="6" width="18.625" style="23" customWidth="1"/>
    <col min="7" max="7" width="21.875" style="24" customWidth="1"/>
    <col min="8" max="8" width="26.875" style="21" customWidth="1"/>
    <col min="9" max="9" width="18.25" style="21" customWidth="1"/>
    <col min="10" max="10" width="16.625" style="13" customWidth="1"/>
    <col min="11" max="11" width="15.625" style="10" customWidth="1"/>
    <col min="12" max="12" width="23.625" style="21" customWidth="1"/>
    <col min="13" max="13" width="31.5" style="20" customWidth="1"/>
    <col min="14" max="16384" width="9" style="11"/>
  </cols>
  <sheetData>
    <row r="1" spans="1:13" ht="42.75" customHeight="1" x14ac:dyDescent="1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42.75" x14ac:dyDescent="1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42.75" x14ac:dyDescent="1">
      <c r="A3" s="29"/>
      <c r="B3" s="29"/>
      <c r="C3" s="29"/>
      <c r="D3" s="96" t="s">
        <v>159</v>
      </c>
      <c r="E3" s="96"/>
      <c r="F3" s="96"/>
      <c r="G3" s="96"/>
      <c r="H3" s="96"/>
      <c r="I3" s="96"/>
      <c r="J3" s="96"/>
      <c r="K3" s="29"/>
      <c r="L3" s="29"/>
      <c r="M3" s="29"/>
    </row>
    <row r="4" spans="1:13" ht="42.75" x14ac:dyDescent="1">
      <c r="A4" s="29"/>
      <c r="B4" s="29"/>
      <c r="C4" s="30" t="s">
        <v>78</v>
      </c>
      <c r="D4" s="32">
        <v>23</v>
      </c>
      <c r="E4" s="32" t="s">
        <v>79</v>
      </c>
      <c r="F4" s="29"/>
      <c r="G4" s="29"/>
      <c r="H4" s="29"/>
      <c r="I4" s="29"/>
      <c r="J4" s="29"/>
      <c r="K4" s="29"/>
      <c r="L4" s="29"/>
      <c r="M4" s="29"/>
    </row>
    <row r="5" spans="1:13" ht="42.75" x14ac:dyDescent="1">
      <c r="A5" s="29"/>
      <c r="B5" s="29"/>
      <c r="C5" s="30" t="s">
        <v>81</v>
      </c>
      <c r="D5" s="63">
        <f>SUBTOTAL(109,Table138[วงเงินที่จะซื้อหรือจ้าง (บาท)])</f>
        <v>1777705.91</v>
      </c>
      <c r="E5" s="32" t="s">
        <v>80</v>
      </c>
      <c r="F5" s="29"/>
      <c r="G5" s="29"/>
      <c r="H5" s="29"/>
      <c r="I5" s="29"/>
      <c r="J5" s="29"/>
      <c r="K5" s="29"/>
      <c r="L5" s="29"/>
      <c r="M5" s="29"/>
    </row>
    <row r="6" spans="1:13" s="12" customFormat="1" ht="77.25" customHeight="1" x14ac:dyDescent="0.2">
      <c r="A6" s="12" t="s">
        <v>3</v>
      </c>
      <c r="B6" s="12" t="s">
        <v>0</v>
      </c>
      <c r="C6" s="12" t="s">
        <v>5</v>
      </c>
      <c r="D6" s="12" t="s">
        <v>8</v>
      </c>
      <c r="E6" s="12" t="s">
        <v>1</v>
      </c>
      <c r="F6" s="12" t="s">
        <v>6</v>
      </c>
      <c r="G6" s="12" t="s">
        <v>4</v>
      </c>
      <c r="H6" s="12" t="s">
        <v>7</v>
      </c>
      <c r="I6" s="12" t="s">
        <v>82</v>
      </c>
      <c r="J6" s="12" t="s">
        <v>2</v>
      </c>
      <c r="K6" s="12" t="s">
        <v>10</v>
      </c>
      <c r="L6" s="12" t="s">
        <v>11</v>
      </c>
      <c r="M6" s="12" t="s">
        <v>9</v>
      </c>
    </row>
    <row r="7" spans="1:13" ht="148.5" x14ac:dyDescent="0.6">
      <c r="A7" s="27">
        <v>1</v>
      </c>
      <c r="B7" s="18">
        <v>2568</v>
      </c>
      <c r="C7" s="16" t="s">
        <v>160</v>
      </c>
      <c r="D7" s="26">
        <v>669600</v>
      </c>
      <c r="E7" s="15">
        <v>739919.16</v>
      </c>
      <c r="F7" s="17" t="s">
        <v>130</v>
      </c>
      <c r="G7" s="16" t="s">
        <v>131</v>
      </c>
      <c r="H7" s="17" t="s">
        <v>131</v>
      </c>
      <c r="I7" s="58">
        <v>510000</v>
      </c>
      <c r="J7" s="58">
        <v>510000</v>
      </c>
      <c r="K7" s="59">
        <v>45674</v>
      </c>
      <c r="L7" s="17" t="s">
        <v>161</v>
      </c>
      <c r="M7" s="25" t="s">
        <v>54</v>
      </c>
    </row>
    <row r="8" spans="1:13" x14ac:dyDescent="0.6">
      <c r="A8" s="27"/>
      <c r="B8" s="18"/>
      <c r="C8" s="64"/>
      <c r="D8" s="26"/>
      <c r="E8" s="15"/>
      <c r="F8" s="17"/>
      <c r="G8" s="16" t="s">
        <v>162</v>
      </c>
      <c r="H8" s="17"/>
      <c r="I8" s="65">
        <v>562000</v>
      </c>
      <c r="J8" s="66"/>
      <c r="K8" s="67"/>
      <c r="L8" s="17"/>
      <c r="M8" s="25"/>
    </row>
    <row r="9" spans="1:13" x14ac:dyDescent="0.6">
      <c r="A9" s="27"/>
      <c r="B9" s="18"/>
      <c r="C9" s="64"/>
      <c r="D9" s="26"/>
      <c r="E9" s="15"/>
      <c r="F9" s="17"/>
      <c r="G9" s="16" t="s">
        <v>163</v>
      </c>
      <c r="H9" s="17"/>
      <c r="I9" s="65">
        <v>551239</v>
      </c>
      <c r="J9" s="66"/>
      <c r="K9" s="67"/>
      <c r="L9" s="17"/>
      <c r="M9" s="25"/>
    </row>
    <row r="10" spans="1:13" x14ac:dyDescent="0.6">
      <c r="A10" s="27"/>
      <c r="B10" s="18"/>
      <c r="C10" s="64"/>
      <c r="D10" s="26"/>
      <c r="E10" s="15"/>
      <c r="F10" s="17"/>
      <c r="G10" s="16" t="s">
        <v>164</v>
      </c>
      <c r="H10" s="17"/>
      <c r="I10" s="65">
        <v>616000</v>
      </c>
      <c r="J10" s="66"/>
      <c r="K10" s="67"/>
      <c r="L10" s="17"/>
      <c r="M10" s="25"/>
    </row>
    <row r="11" spans="1:13" x14ac:dyDescent="0.6">
      <c r="A11" s="27"/>
      <c r="B11" s="18"/>
      <c r="C11" s="64"/>
      <c r="D11" s="26"/>
      <c r="E11" s="15"/>
      <c r="F11" s="17"/>
      <c r="G11" s="16" t="s">
        <v>165</v>
      </c>
      <c r="H11" s="17"/>
      <c r="I11" s="65">
        <v>600000</v>
      </c>
      <c r="J11" s="66"/>
      <c r="K11" s="67"/>
      <c r="L11" s="17"/>
      <c r="M11" s="25"/>
    </row>
    <row r="12" spans="1:13" ht="126" customHeight="1" x14ac:dyDescent="0.6">
      <c r="A12" s="27">
        <v>2</v>
      </c>
      <c r="B12" s="18">
        <v>2568</v>
      </c>
      <c r="C12" s="16" t="s">
        <v>166</v>
      </c>
      <c r="D12" s="26">
        <v>947000</v>
      </c>
      <c r="E12" s="15">
        <v>916344.67</v>
      </c>
      <c r="F12" s="17" t="s">
        <v>130</v>
      </c>
      <c r="G12" s="16" t="s">
        <v>164</v>
      </c>
      <c r="H12" s="17" t="s">
        <v>164</v>
      </c>
      <c r="I12" s="58">
        <v>775000</v>
      </c>
      <c r="J12" s="58">
        <v>775000</v>
      </c>
      <c r="K12" s="59">
        <v>45677</v>
      </c>
      <c r="L12" s="17" t="s">
        <v>167</v>
      </c>
      <c r="M12" s="25" t="s">
        <v>54</v>
      </c>
    </row>
    <row r="13" spans="1:13" x14ac:dyDescent="0.6">
      <c r="A13" s="27"/>
      <c r="B13" s="18"/>
      <c r="C13" s="64" t="s">
        <v>168</v>
      </c>
      <c r="D13" s="68"/>
      <c r="E13" s="69"/>
      <c r="F13" s="17"/>
      <c r="G13" s="16" t="s">
        <v>169</v>
      </c>
      <c r="H13" s="17"/>
      <c r="I13" s="65">
        <v>880000</v>
      </c>
      <c r="J13" s="65"/>
      <c r="K13" s="67"/>
      <c r="L13" s="17"/>
      <c r="M13" s="25"/>
    </row>
    <row r="14" spans="1:13" x14ac:dyDescent="0.6">
      <c r="A14" s="27"/>
      <c r="B14" s="18"/>
      <c r="C14" s="64"/>
      <c r="D14" s="68"/>
      <c r="E14" s="69"/>
      <c r="F14" s="17"/>
      <c r="G14" s="16" t="s">
        <v>163</v>
      </c>
      <c r="H14" s="17"/>
      <c r="I14" s="65">
        <v>797219</v>
      </c>
      <c r="J14" s="65"/>
      <c r="K14" s="67"/>
      <c r="L14" s="17"/>
      <c r="M14" s="25"/>
    </row>
    <row r="15" spans="1:13" x14ac:dyDescent="0.6">
      <c r="A15" s="27"/>
      <c r="B15" s="18"/>
      <c r="C15" s="64"/>
      <c r="D15" s="68"/>
      <c r="E15" s="69"/>
      <c r="F15" s="17"/>
      <c r="G15" s="16" t="s">
        <v>170</v>
      </c>
      <c r="H15" s="17"/>
      <c r="I15" s="65">
        <v>785000</v>
      </c>
      <c r="J15" s="65"/>
      <c r="K15" s="67"/>
      <c r="L15" s="17"/>
      <c r="M15" s="25"/>
    </row>
    <row r="16" spans="1:13" x14ac:dyDescent="0.6">
      <c r="A16" s="27"/>
      <c r="B16" s="18"/>
      <c r="C16" s="64"/>
      <c r="D16" s="68"/>
      <c r="E16" s="69"/>
      <c r="F16" s="17"/>
      <c r="G16" s="16" t="s">
        <v>171</v>
      </c>
      <c r="H16" s="17"/>
      <c r="I16" s="65">
        <v>820000</v>
      </c>
      <c r="J16" s="65"/>
      <c r="K16" s="67"/>
      <c r="L16" s="17"/>
      <c r="M16" s="25"/>
    </row>
    <row r="17" spans="1:13" ht="49.5" x14ac:dyDescent="0.6">
      <c r="A17" s="27">
        <v>3</v>
      </c>
      <c r="B17" s="18">
        <v>2568</v>
      </c>
      <c r="C17" s="16" t="s">
        <v>172</v>
      </c>
      <c r="D17" s="14">
        <v>800</v>
      </c>
      <c r="E17" s="60">
        <v>800</v>
      </c>
      <c r="F17" s="17" t="s">
        <v>38</v>
      </c>
      <c r="G17" s="16" t="s">
        <v>173</v>
      </c>
      <c r="H17" s="17" t="s">
        <v>173</v>
      </c>
      <c r="I17" s="6">
        <v>800</v>
      </c>
      <c r="J17" s="6">
        <v>800</v>
      </c>
      <c r="K17" s="2">
        <v>45659</v>
      </c>
      <c r="L17" s="17" t="s">
        <v>174</v>
      </c>
      <c r="M17" s="25" t="s">
        <v>54</v>
      </c>
    </row>
    <row r="18" spans="1:13" ht="74.25" x14ac:dyDescent="0.6">
      <c r="A18" s="27">
        <v>4</v>
      </c>
      <c r="B18" s="18">
        <v>2568</v>
      </c>
      <c r="C18" s="16" t="s">
        <v>175</v>
      </c>
      <c r="D18" s="14">
        <v>3000</v>
      </c>
      <c r="E18" s="60">
        <v>3000</v>
      </c>
      <c r="F18" s="17" t="s">
        <v>38</v>
      </c>
      <c r="G18" s="16" t="s">
        <v>176</v>
      </c>
      <c r="H18" s="17" t="s">
        <v>176</v>
      </c>
      <c r="I18" s="6">
        <v>3000</v>
      </c>
      <c r="J18" s="6">
        <v>3000</v>
      </c>
      <c r="K18" s="2">
        <v>45659</v>
      </c>
      <c r="L18" s="17" t="s">
        <v>177</v>
      </c>
      <c r="M18" s="25" t="s">
        <v>54</v>
      </c>
    </row>
    <row r="19" spans="1:13" ht="74.25" x14ac:dyDescent="0.6">
      <c r="A19" s="27">
        <v>5</v>
      </c>
      <c r="B19" s="18">
        <v>2568</v>
      </c>
      <c r="C19" s="16" t="s">
        <v>178</v>
      </c>
      <c r="D19" s="14">
        <v>1500</v>
      </c>
      <c r="E19" s="60">
        <v>1500</v>
      </c>
      <c r="F19" s="17" t="s">
        <v>38</v>
      </c>
      <c r="G19" s="16" t="s">
        <v>179</v>
      </c>
      <c r="H19" s="17" t="s">
        <v>179</v>
      </c>
      <c r="I19" s="6">
        <v>1500</v>
      </c>
      <c r="J19" s="6">
        <v>1500</v>
      </c>
      <c r="K19" s="2">
        <v>45659</v>
      </c>
      <c r="L19" s="17" t="s">
        <v>180</v>
      </c>
      <c r="M19" s="25" t="s">
        <v>54</v>
      </c>
    </row>
    <row r="20" spans="1:13" ht="49.5" x14ac:dyDescent="0.6">
      <c r="A20" s="27">
        <v>6</v>
      </c>
      <c r="B20" s="18">
        <v>2568</v>
      </c>
      <c r="C20" s="16" t="s">
        <v>181</v>
      </c>
      <c r="D20" s="14">
        <v>24765</v>
      </c>
      <c r="E20" s="60">
        <v>24765</v>
      </c>
      <c r="F20" s="17" t="s">
        <v>38</v>
      </c>
      <c r="G20" s="16" t="s">
        <v>173</v>
      </c>
      <c r="H20" s="17" t="s">
        <v>173</v>
      </c>
      <c r="I20" s="6">
        <v>24765</v>
      </c>
      <c r="J20" s="6">
        <v>24765</v>
      </c>
      <c r="K20" s="2">
        <v>45667</v>
      </c>
      <c r="L20" s="17" t="s">
        <v>182</v>
      </c>
      <c r="M20" s="25" t="s">
        <v>54</v>
      </c>
    </row>
    <row r="21" spans="1:13" ht="74.25" x14ac:dyDescent="0.6">
      <c r="A21" s="27">
        <v>7</v>
      </c>
      <c r="B21" s="18">
        <v>2568</v>
      </c>
      <c r="C21" s="16" t="s">
        <v>183</v>
      </c>
      <c r="D21" s="14">
        <v>3030</v>
      </c>
      <c r="E21" s="60">
        <v>3030</v>
      </c>
      <c r="F21" s="17" t="s">
        <v>38</v>
      </c>
      <c r="G21" s="16" t="s">
        <v>184</v>
      </c>
      <c r="H21" s="17" t="s">
        <v>184</v>
      </c>
      <c r="I21" s="6">
        <v>3030</v>
      </c>
      <c r="J21" s="6">
        <v>3030</v>
      </c>
      <c r="K21" s="2">
        <v>45672</v>
      </c>
      <c r="L21" s="17" t="s">
        <v>185</v>
      </c>
      <c r="M21" s="25" t="s">
        <v>54</v>
      </c>
    </row>
    <row r="22" spans="1:13" ht="49.5" x14ac:dyDescent="0.6">
      <c r="A22" s="27">
        <v>8</v>
      </c>
      <c r="B22" s="18">
        <v>2568</v>
      </c>
      <c r="C22" s="16" t="s">
        <v>186</v>
      </c>
      <c r="D22" s="14">
        <v>9139.76</v>
      </c>
      <c r="E22" s="60">
        <v>9139.76</v>
      </c>
      <c r="F22" s="17" t="s">
        <v>38</v>
      </c>
      <c r="G22" s="16" t="s">
        <v>43</v>
      </c>
      <c r="H22" s="17" t="s">
        <v>43</v>
      </c>
      <c r="I22" s="6">
        <v>9139.76</v>
      </c>
      <c r="J22" s="6">
        <v>9139.76</v>
      </c>
      <c r="K22" s="2">
        <v>45684</v>
      </c>
      <c r="L22" s="17" t="s">
        <v>187</v>
      </c>
      <c r="M22" s="25" t="s">
        <v>54</v>
      </c>
    </row>
    <row r="23" spans="1:13" ht="49.5" x14ac:dyDescent="0.6">
      <c r="A23" s="27">
        <v>9</v>
      </c>
      <c r="B23" s="18">
        <v>2568</v>
      </c>
      <c r="C23" s="16" t="s">
        <v>188</v>
      </c>
      <c r="D23" s="14">
        <v>18769.150000000001</v>
      </c>
      <c r="E23" s="60">
        <v>18769.150000000001</v>
      </c>
      <c r="F23" s="17" t="s">
        <v>38</v>
      </c>
      <c r="G23" s="16" t="s">
        <v>43</v>
      </c>
      <c r="H23" s="17" t="s">
        <v>43</v>
      </c>
      <c r="I23" s="6">
        <v>18769.150000000001</v>
      </c>
      <c r="J23" s="6">
        <v>18769.150000000001</v>
      </c>
      <c r="K23" s="2">
        <v>45684</v>
      </c>
      <c r="L23" s="17" t="s">
        <v>189</v>
      </c>
      <c r="M23" s="25" t="s">
        <v>54</v>
      </c>
    </row>
    <row r="24" spans="1:13" ht="49.5" x14ac:dyDescent="0.6">
      <c r="A24" s="27">
        <v>10</v>
      </c>
      <c r="B24" s="18">
        <v>2568</v>
      </c>
      <c r="C24" s="16" t="s">
        <v>190</v>
      </c>
      <c r="D24" s="14">
        <v>2800</v>
      </c>
      <c r="E24" s="60">
        <v>2800</v>
      </c>
      <c r="F24" s="17" t="s">
        <v>38</v>
      </c>
      <c r="G24" s="16" t="s">
        <v>173</v>
      </c>
      <c r="H24" s="17" t="s">
        <v>173</v>
      </c>
      <c r="I24" s="6">
        <v>2800</v>
      </c>
      <c r="J24" s="6">
        <v>2800</v>
      </c>
      <c r="K24" s="2">
        <v>45687</v>
      </c>
      <c r="L24" s="17" t="s">
        <v>191</v>
      </c>
      <c r="M24" s="25" t="s">
        <v>54</v>
      </c>
    </row>
    <row r="25" spans="1:13" ht="49.5" x14ac:dyDescent="0.6">
      <c r="A25" s="27">
        <v>11</v>
      </c>
      <c r="B25" s="18">
        <v>2568</v>
      </c>
      <c r="C25" s="16" t="s">
        <v>192</v>
      </c>
      <c r="D25" s="14">
        <v>810</v>
      </c>
      <c r="E25" s="60">
        <v>810</v>
      </c>
      <c r="F25" s="17" t="s">
        <v>38</v>
      </c>
      <c r="G25" s="16" t="s">
        <v>142</v>
      </c>
      <c r="H25" s="17" t="s">
        <v>142</v>
      </c>
      <c r="I25" s="6">
        <v>810</v>
      </c>
      <c r="J25" s="6">
        <v>810</v>
      </c>
      <c r="K25" s="2">
        <v>45687</v>
      </c>
      <c r="L25" s="17" t="s">
        <v>193</v>
      </c>
      <c r="M25" s="25" t="s">
        <v>54</v>
      </c>
    </row>
    <row r="26" spans="1:13" ht="74.25" x14ac:dyDescent="0.6">
      <c r="A26" s="27">
        <v>12</v>
      </c>
      <c r="B26" s="18">
        <v>2568</v>
      </c>
      <c r="C26" s="16" t="s">
        <v>194</v>
      </c>
      <c r="D26" s="14">
        <v>2150</v>
      </c>
      <c r="E26" s="60">
        <v>2150</v>
      </c>
      <c r="F26" s="17" t="s">
        <v>38</v>
      </c>
      <c r="G26" s="16" t="s">
        <v>195</v>
      </c>
      <c r="H26" s="17" t="s">
        <v>195</v>
      </c>
      <c r="I26" s="6">
        <v>2150</v>
      </c>
      <c r="J26" s="6">
        <v>2150</v>
      </c>
      <c r="K26" s="2">
        <v>45687</v>
      </c>
      <c r="L26" s="17" t="s">
        <v>196</v>
      </c>
      <c r="M26" s="25" t="s">
        <v>54</v>
      </c>
    </row>
    <row r="27" spans="1:13" ht="74.25" x14ac:dyDescent="0.6">
      <c r="A27" s="27">
        <v>13</v>
      </c>
      <c r="B27" s="18">
        <v>2568</v>
      </c>
      <c r="C27" s="7" t="s">
        <v>197</v>
      </c>
      <c r="D27" s="9">
        <v>450</v>
      </c>
      <c r="E27" s="1">
        <v>450</v>
      </c>
      <c r="F27" s="17" t="s">
        <v>38</v>
      </c>
      <c r="G27" s="8" t="s">
        <v>49</v>
      </c>
      <c r="H27" s="19" t="s">
        <v>49</v>
      </c>
      <c r="I27" s="6">
        <v>450</v>
      </c>
      <c r="J27" s="6">
        <v>450</v>
      </c>
      <c r="K27" s="2">
        <v>45659</v>
      </c>
      <c r="L27" s="17" t="s">
        <v>198</v>
      </c>
      <c r="M27" s="25" t="s">
        <v>54</v>
      </c>
    </row>
    <row r="28" spans="1:13" ht="49.5" x14ac:dyDescent="0.6">
      <c r="A28" s="27">
        <v>14</v>
      </c>
      <c r="B28" s="18">
        <v>2568</v>
      </c>
      <c r="C28" s="7" t="s">
        <v>199</v>
      </c>
      <c r="D28" s="9">
        <v>4000</v>
      </c>
      <c r="E28" s="1">
        <v>4000</v>
      </c>
      <c r="F28" s="17" t="s">
        <v>38</v>
      </c>
      <c r="G28" s="8" t="s">
        <v>120</v>
      </c>
      <c r="H28" s="19" t="s">
        <v>120</v>
      </c>
      <c r="I28" s="6">
        <v>4000</v>
      </c>
      <c r="J28" s="6">
        <v>4000</v>
      </c>
      <c r="K28" s="2">
        <v>45659</v>
      </c>
      <c r="L28" s="17" t="s">
        <v>200</v>
      </c>
      <c r="M28" s="25" t="s">
        <v>54</v>
      </c>
    </row>
    <row r="29" spans="1:13" ht="49.5" x14ac:dyDescent="0.6">
      <c r="A29" s="27">
        <v>15</v>
      </c>
      <c r="B29" s="18">
        <v>2568</v>
      </c>
      <c r="C29" s="7" t="s">
        <v>201</v>
      </c>
      <c r="D29" s="9">
        <v>6000</v>
      </c>
      <c r="E29" s="1">
        <v>6000</v>
      </c>
      <c r="F29" s="17" t="s">
        <v>38</v>
      </c>
      <c r="G29" s="8" t="s">
        <v>202</v>
      </c>
      <c r="H29" s="19" t="s">
        <v>202</v>
      </c>
      <c r="I29" s="6">
        <v>6000</v>
      </c>
      <c r="J29" s="6">
        <v>6000</v>
      </c>
      <c r="K29" s="2">
        <v>45659</v>
      </c>
      <c r="L29" s="17" t="s">
        <v>203</v>
      </c>
      <c r="M29" s="25" t="s">
        <v>54</v>
      </c>
    </row>
    <row r="30" spans="1:13" ht="74.25" x14ac:dyDescent="0.6">
      <c r="A30" s="27">
        <v>16</v>
      </c>
      <c r="B30" s="18">
        <v>2568</v>
      </c>
      <c r="C30" s="7" t="s">
        <v>204</v>
      </c>
      <c r="D30" s="9">
        <v>3600</v>
      </c>
      <c r="E30" s="1">
        <v>3600</v>
      </c>
      <c r="F30" s="17" t="s">
        <v>38</v>
      </c>
      <c r="G30" s="8" t="s">
        <v>49</v>
      </c>
      <c r="H30" s="19" t="s">
        <v>49</v>
      </c>
      <c r="I30" s="6">
        <v>3600</v>
      </c>
      <c r="J30" s="6">
        <v>3600</v>
      </c>
      <c r="K30" s="2">
        <v>45659</v>
      </c>
      <c r="L30" s="17" t="s">
        <v>205</v>
      </c>
      <c r="M30" s="25" t="s">
        <v>54</v>
      </c>
    </row>
    <row r="31" spans="1:13" ht="74.25" x14ac:dyDescent="0.6">
      <c r="A31" s="27">
        <v>17</v>
      </c>
      <c r="B31" s="18">
        <v>2568</v>
      </c>
      <c r="C31" s="7" t="s">
        <v>206</v>
      </c>
      <c r="D31" s="9">
        <v>4000</v>
      </c>
      <c r="E31" s="1">
        <v>4000</v>
      </c>
      <c r="F31" s="17" t="s">
        <v>38</v>
      </c>
      <c r="G31" s="8" t="s">
        <v>207</v>
      </c>
      <c r="H31" s="19" t="s">
        <v>207</v>
      </c>
      <c r="I31" s="6">
        <v>4000</v>
      </c>
      <c r="J31" s="6">
        <v>4000</v>
      </c>
      <c r="K31" s="2">
        <v>45659</v>
      </c>
      <c r="L31" s="17" t="s">
        <v>208</v>
      </c>
      <c r="M31" s="25" t="s">
        <v>54</v>
      </c>
    </row>
    <row r="32" spans="1:13" ht="123.75" x14ac:dyDescent="0.6">
      <c r="A32" s="27">
        <v>18</v>
      </c>
      <c r="B32" s="18">
        <v>2568</v>
      </c>
      <c r="C32" s="7" t="s">
        <v>209</v>
      </c>
      <c r="D32" s="9">
        <v>2100</v>
      </c>
      <c r="E32" s="1">
        <v>2100</v>
      </c>
      <c r="F32" s="17" t="s">
        <v>38</v>
      </c>
      <c r="G32" s="8" t="s">
        <v>210</v>
      </c>
      <c r="H32" s="19" t="s">
        <v>210</v>
      </c>
      <c r="I32" s="6">
        <v>2100</v>
      </c>
      <c r="J32" s="6">
        <v>2100</v>
      </c>
      <c r="K32" s="2">
        <v>45659</v>
      </c>
      <c r="L32" s="17" t="s">
        <v>211</v>
      </c>
      <c r="M32" s="25" t="s">
        <v>54</v>
      </c>
    </row>
    <row r="33" spans="1:13" ht="99" x14ac:dyDescent="0.6">
      <c r="A33" s="27">
        <v>19</v>
      </c>
      <c r="B33" s="18">
        <v>2568</v>
      </c>
      <c r="C33" s="7" t="s">
        <v>212</v>
      </c>
      <c r="D33" s="9">
        <v>36000</v>
      </c>
      <c r="E33" s="1">
        <v>36000</v>
      </c>
      <c r="F33" s="17" t="s">
        <v>38</v>
      </c>
      <c r="G33" s="8" t="s">
        <v>213</v>
      </c>
      <c r="H33" s="19" t="s">
        <v>213</v>
      </c>
      <c r="I33" s="6">
        <v>36000</v>
      </c>
      <c r="J33" s="6">
        <v>36000</v>
      </c>
      <c r="K33" s="2">
        <v>45659</v>
      </c>
      <c r="L33" s="17" t="s">
        <v>214</v>
      </c>
      <c r="M33" s="25" t="s">
        <v>54</v>
      </c>
    </row>
    <row r="34" spans="1:13" ht="74.25" x14ac:dyDescent="0.6">
      <c r="A34" s="27">
        <v>20</v>
      </c>
      <c r="B34" s="18">
        <v>2568</v>
      </c>
      <c r="C34" s="8" t="s">
        <v>215</v>
      </c>
      <c r="D34" s="9">
        <v>2592</v>
      </c>
      <c r="E34" s="1">
        <v>2592</v>
      </c>
      <c r="F34" s="17" t="s">
        <v>38</v>
      </c>
      <c r="G34" s="8" t="s">
        <v>49</v>
      </c>
      <c r="H34" s="19" t="s">
        <v>49</v>
      </c>
      <c r="I34" s="44">
        <v>2592</v>
      </c>
      <c r="J34" s="44">
        <v>2592</v>
      </c>
      <c r="K34" s="2">
        <v>45664</v>
      </c>
      <c r="L34" s="17" t="s">
        <v>216</v>
      </c>
      <c r="M34" s="25" t="s">
        <v>54</v>
      </c>
    </row>
    <row r="35" spans="1:13" ht="49.5" x14ac:dyDescent="0.6">
      <c r="A35" s="27">
        <v>21</v>
      </c>
      <c r="B35" s="18">
        <v>2568</v>
      </c>
      <c r="C35" s="7" t="s">
        <v>217</v>
      </c>
      <c r="D35" s="9">
        <v>20000</v>
      </c>
      <c r="E35" s="1">
        <v>20000</v>
      </c>
      <c r="F35" s="17" t="s">
        <v>38</v>
      </c>
      <c r="G35" s="8" t="s">
        <v>218</v>
      </c>
      <c r="H35" s="19" t="s">
        <v>218</v>
      </c>
      <c r="I35" s="6">
        <v>20000</v>
      </c>
      <c r="J35" s="6">
        <v>20000</v>
      </c>
      <c r="K35" s="2">
        <v>45670</v>
      </c>
      <c r="L35" s="17" t="s">
        <v>219</v>
      </c>
      <c r="M35" s="25" t="s">
        <v>54</v>
      </c>
    </row>
    <row r="36" spans="1:13" ht="49.5" x14ac:dyDescent="0.6">
      <c r="A36" s="27">
        <v>22</v>
      </c>
      <c r="B36" s="18">
        <v>2568</v>
      </c>
      <c r="C36" s="7" t="s">
        <v>220</v>
      </c>
      <c r="D36" s="9">
        <v>9600</v>
      </c>
      <c r="E36" s="1">
        <v>9600</v>
      </c>
      <c r="F36" s="17" t="s">
        <v>38</v>
      </c>
      <c r="G36" s="8" t="s">
        <v>49</v>
      </c>
      <c r="H36" s="19" t="s">
        <v>49</v>
      </c>
      <c r="I36" s="6">
        <v>9600</v>
      </c>
      <c r="J36" s="6">
        <v>9600</v>
      </c>
      <c r="K36" s="2">
        <v>45680</v>
      </c>
      <c r="L36" s="17" t="s">
        <v>221</v>
      </c>
      <c r="M36" s="25" t="s">
        <v>54</v>
      </c>
    </row>
    <row r="37" spans="1:13" ht="74.25" x14ac:dyDescent="0.6">
      <c r="A37" s="27">
        <v>23</v>
      </c>
      <c r="B37" s="18">
        <v>2568</v>
      </c>
      <c r="C37" s="7" t="s">
        <v>222</v>
      </c>
      <c r="D37" s="9">
        <v>6000</v>
      </c>
      <c r="E37" s="1">
        <v>6000</v>
      </c>
      <c r="F37" s="17" t="s">
        <v>38</v>
      </c>
      <c r="G37" s="8" t="s">
        <v>223</v>
      </c>
      <c r="H37" s="19" t="s">
        <v>223</v>
      </c>
      <c r="I37" s="6">
        <v>6000</v>
      </c>
      <c r="J37" s="6">
        <v>6000</v>
      </c>
      <c r="K37" s="2">
        <v>45684</v>
      </c>
      <c r="L37" s="17" t="s">
        <v>224</v>
      </c>
      <c r="M37" s="25" t="s">
        <v>54</v>
      </c>
    </row>
    <row r="38" spans="1:13" x14ac:dyDescent="0.6">
      <c r="A38" s="47"/>
      <c r="B38" s="48"/>
      <c r="C38" s="49"/>
      <c r="D38" s="48"/>
      <c r="E38" s="47"/>
      <c r="F38" s="50"/>
      <c r="G38" s="51"/>
      <c r="H38" s="52"/>
      <c r="I38" s="39"/>
      <c r="J38" s="53"/>
      <c r="K38" s="54"/>
      <c r="L38" s="52"/>
      <c r="M38" s="55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37" xr:uid="{D64F6579-1454-430F-8F39-191ED6B49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7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ก.ย.68</vt:lpstr>
      <vt:lpstr>ส.ค.68</vt:lpstr>
      <vt:lpstr>ก.ค.68</vt:lpstr>
      <vt:lpstr>มิ.ย.68</vt:lpstr>
      <vt:lpstr>พ.ค.68</vt:lpstr>
      <vt:lpstr>เม.ย.68</vt:lpstr>
      <vt:lpstr>มี.ค.68</vt:lpstr>
      <vt:lpstr>ก.พ.68</vt:lpstr>
      <vt:lpstr>ม.ค.68</vt:lpstr>
      <vt:lpstr>ธ.ค.67</vt:lpstr>
      <vt:lpstr>พ.ย.67</vt:lpstr>
      <vt:lpstr>ต.ค.67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2026-06-18T08:37:44Z</cp:lastPrinted>
  <dcterms:created xsi:type="dcterms:W3CDTF">2024-09-18T07:07:46Z</dcterms:created>
  <dcterms:modified xsi:type="dcterms:W3CDTF">2026-06-18T08:49:50Z</dcterms:modified>
</cp:coreProperties>
</file>